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10" sheetId="1" r:id="rId1"/>
  </sheets>
  <definedNames>
    <definedName name="_xlnm.Print_Area" localSheetId="0">'Mod.10'!$A$1:$R$52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<sst xmlns="http://schemas.openxmlformats.org/spreadsheetml/2006/main" count="53" uniqueCount="52">
  <si>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</si>
  <si>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</si>
  <si>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</si>
  <si>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</si>
  <si>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</si>
  <si>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</si>
  <si>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</si>
  <si>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</si>
  <si>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</si>
  <si>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</si>
  <si>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</si>
  <si>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</si>
  <si>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</si>
  <si>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</si>
  <si>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</si>
  <si>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</si>
  <si>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</si>
  <si>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</si>
  <si>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</si>
  <si>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</si>
  <si>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</si>
  <si>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</si>
  <si>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</si>
  <si>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</si>
  <si>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</si>
  <si>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</si>
  <si>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</si>
  <si>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</si>
  <si>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</si>
  <si>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</si>
  <si>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</si>
  <si>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</si>
  <si>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</si>
  <si>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</si>
  <si>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</si>
  <si>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</si>
  <si>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</si>
  <si>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</si>
  <si>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</si>
  <si>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</si>
  <si>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</si>
  <si>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</si>
  <si>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</si>
  <si>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</si>
  <si>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</si>
  <si>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</si>
  <si>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</si>
  <si>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</si>
  <si>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</si>
  <si>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</si>
  <si>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</si>
  <si>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3ªD (-60m2)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</si>
</sst>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3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9.00390625" style="0" customWidth="1"/>
    <col min="22" max="22" width="6.00390625" style="0" customWidth="1"/>
    <col min="23" max="23" width="3.7109375" style="0" customWidth="1"/>
    <col min="24" max="24" width="8.28125" style="0" customWidth="1"/>
  </cols>
  <sheetData>
    <row r="5" spans="16:20" ht="33.75" customHeight="1">
      <c r="P5" s="72">
        <v>45292</v>
      </c>
      <c r="Q5" s="72"/>
      <c r="R5" s="72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6" t="s">
        <v>0</v>
      </c>
      <c r="B9" s="77"/>
      <c r="C9" s="78"/>
      <c r="D9" s="73"/>
      <c r="E9" s="74"/>
      <c r="F9" s="74"/>
      <c r="G9" s="74"/>
      <c r="H9" s="74"/>
      <c r="I9" s="74"/>
      <c r="J9" s="74"/>
      <c r="K9" s="74"/>
      <c r="L9" s="74"/>
      <c r="M9" s="74"/>
      <c r="N9" s="74"/>
      <c r="O9" s="75"/>
      <c r="P9" s="71" t="s">
        <v>35</v>
      </c>
      <c r="Q9" s="71"/>
      <c r="R9" s="71"/>
    </row>
    <row r="10" spans="1:18" ht="19.5" customHeight="1">
      <c r="A10" s="1" t="s">
        <v>34</v>
      </c>
      <c r="B10" s="14"/>
      <c r="C10" s="14"/>
      <c r="D10" s="58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60"/>
      <c r="P10" s="6"/>
      <c r="Q10" s="53" t="s">
        <v>24</v>
      </c>
      <c r="R10" s="46">
        <v>2024</v>
      </c>
    </row>
    <row r="11" spans="1:18" ht="19.5" customHeight="1">
      <c r="A11" s="67" t="s">
        <v>1</v>
      </c>
      <c r="B11" s="68"/>
      <c r="C11" s="68"/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  <c r="P11" s="15"/>
      <c r="Q11" s="15"/>
      <c r="R11" s="15"/>
    </row>
    <row r="12" spans="1:18" ht="19.5" customHeight="1">
      <c r="A12" s="69" t="s">
        <v>2</v>
      </c>
      <c r="B12" s="70"/>
      <c r="C12" s="70"/>
      <c r="D12" s="61" t="s">
        <v>51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3"/>
      <c r="P12" s="71" t="s">
        <v>43</v>
      </c>
      <c r="Q12" s="71"/>
      <c r="R12" s="71"/>
    </row>
    <row r="13" spans="1:18" ht="19.5" customHeight="1">
      <c r="A13" s="69" t="s">
        <v>3</v>
      </c>
      <c r="B13" s="70"/>
      <c r="C13" s="70"/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60"/>
      <c r="P13" s="64">
        <v>55</v>
      </c>
      <c r="Q13" s="64"/>
      <c r="R13" s="64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65" t="s">
        <v>33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50" t="s">
        <v>47</v>
      </c>
      <c r="O16" s="13" t="s">
        <v>6</v>
      </c>
      <c r="P16" s="57" t="s">
        <v>5</v>
      </c>
      <c r="Q16" s="57"/>
      <c r="R16" s="57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79">
        <v>23112.309029277734</v>
      </c>
      <c r="O18" s="41">
        <f>+N18*$P$13+0</f>
        <v>1271176.9966102755</v>
      </c>
      <c r="P18" s="20"/>
      <c r="Q18" s="21"/>
      <c r="R18" s="22">
        <f>+O18/$O$41*100</f>
        <v>3.8096171042055706</v>
      </c>
      <c r="S18" s="8"/>
      <c r="T18" s="12"/>
      <c r="U18" s="52"/>
      <c r="V18" s="54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80">
        <v>9842.060221514183</v>
      </c>
      <c r="O19" s="41">
        <f aca="true" t="shared" si="0" ref="O19:O39">+N19*$P$13+0</f>
        <v>541313.31218328</v>
      </c>
      <c r="P19" s="20"/>
      <c r="Q19" s="21"/>
      <c r="R19" s="22">
        <f aca="true" t="shared" si="1" ref="R19:R39">+O19/$O$41*100</f>
        <v>1.6222732619663924</v>
      </c>
      <c r="S19" s="8"/>
      <c r="T19" s="12"/>
      <c r="U19" s="52"/>
      <c r="V19" s="54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80">
        <v>48440.56767505902</v>
      </c>
      <c r="O20" s="41">
        <f t="shared" si="0"/>
        <v>2664231.222128246</v>
      </c>
      <c r="P20" s="20"/>
      <c r="Q20" s="21"/>
      <c r="R20" s="22">
        <f t="shared" si="1"/>
        <v>7.984490641699386</v>
      </c>
      <c r="S20" s="8"/>
      <c r="T20" s="12"/>
      <c r="U20" s="52"/>
      <c r="V20" s="54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80">
        <v>92099.70112187347</v>
      </c>
      <c r="O21" s="41">
        <f t="shared" si="0"/>
        <v>5065483.561703041</v>
      </c>
      <c r="P21" s="20"/>
      <c r="Q21" s="21"/>
      <c r="R21" s="22">
        <f t="shared" si="1"/>
        <v>15.180854333578232</v>
      </c>
      <c r="S21" s="8"/>
      <c r="T21" s="12"/>
      <c r="U21" s="52"/>
      <c r="V21" s="54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80">
        <v>4962.841731436435</v>
      </c>
      <c r="O22" s="41">
        <f t="shared" si="0"/>
        <v>272956.29522900394</v>
      </c>
      <c r="P22" s="20"/>
      <c r="Q22" s="21"/>
      <c r="R22" s="22">
        <f t="shared" si="1"/>
        <v>0.8180284679300286</v>
      </c>
      <c r="S22" s="8"/>
      <c r="T22" s="12"/>
      <c r="U22" s="52"/>
      <c r="V22" s="54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80">
        <v>57832.059520674564</v>
      </c>
      <c r="O23" s="41">
        <f t="shared" si="0"/>
        <v>3180763.273637101</v>
      </c>
      <c r="P23" s="20"/>
      <c r="Q23" s="21"/>
      <c r="R23" s="22">
        <f t="shared" si="1"/>
        <v>9.532496421811707</v>
      </c>
      <c r="S23" s="8"/>
      <c r="T23" s="12"/>
      <c r="U23" s="52"/>
      <c r="V23" s="54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80">
        <v>50124.352234926184</v>
      </c>
      <c r="O24" s="41">
        <f t="shared" si="0"/>
        <v>2756839.37292094</v>
      </c>
      <c r="P24" s="20"/>
      <c r="Q24" s="21"/>
      <c r="R24" s="22">
        <f t="shared" si="1"/>
        <v>8.262029958560435</v>
      </c>
      <c r="S24" s="8"/>
      <c r="T24" s="12"/>
      <c r="U24" s="52"/>
      <c r="V24" s="54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80">
        <v>13115.774019600003</v>
      </c>
      <c r="O25" s="41">
        <f t="shared" si="0"/>
        <v>721367.5710780001</v>
      </c>
      <c r="P25" s="20"/>
      <c r="Q25" s="21"/>
      <c r="R25" s="22">
        <f t="shared" si="1"/>
        <v>2.1618816612683838</v>
      </c>
      <c r="S25" s="8"/>
      <c r="T25" s="12"/>
      <c r="U25" s="52"/>
      <c r="V25" s="54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80">
        <v>18048.959015931698</v>
      </c>
      <c r="O26" s="41">
        <f t="shared" si="0"/>
        <v>992692.7458762433</v>
      </c>
      <c r="P26" s="20"/>
      <c r="Q26" s="21"/>
      <c r="R26" s="22">
        <f t="shared" si="1"/>
        <v>2.975021790038236</v>
      </c>
      <c r="S26" s="8"/>
      <c r="T26" s="12"/>
      <c r="U26" s="52"/>
      <c r="V26" s="54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80">
        <v>16964.43961877782</v>
      </c>
      <c r="O27" s="41">
        <f t="shared" si="0"/>
        <v>933044.17903278</v>
      </c>
      <c r="P27" s="20"/>
      <c r="Q27" s="21"/>
      <c r="R27" s="22">
        <f t="shared" si="1"/>
        <v>2.7962597442380357</v>
      </c>
      <c r="S27" s="8"/>
      <c r="T27" s="12"/>
      <c r="U27" s="52"/>
      <c r="V27" s="54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80">
        <v>25749.720424144005</v>
      </c>
      <c r="O28" s="41">
        <f t="shared" si="0"/>
        <v>1416234.6233279202</v>
      </c>
      <c r="P28" s="20"/>
      <c r="Q28" s="21"/>
      <c r="R28" s="22">
        <f t="shared" si="1"/>
        <v>4.244343359725147</v>
      </c>
      <c r="S28" s="8"/>
      <c r="T28" s="12"/>
      <c r="U28" s="52"/>
      <c r="V28" s="54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80">
        <v>4672.1808306094545</v>
      </c>
      <c r="O29" s="41">
        <f t="shared" si="0"/>
        <v>256969.94568352</v>
      </c>
      <c r="P29" s="20"/>
      <c r="Q29" s="21"/>
      <c r="R29" s="22">
        <f t="shared" si="1"/>
        <v>0.7701186404042901</v>
      </c>
      <c r="S29" s="8"/>
      <c r="T29" s="12"/>
      <c r="U29" s="52"/>
      <c r="V29" s="54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80">
        <v>63203.9751755752</v>
      </c>
      <c r="O30" s="41">
        <f t="shared" si="0"/>
        <v>3476218.634656636</v>
      </c>
      <c r="P30" s="20"/>
      <c r="Q30" s="21"/>
      <c r="R30" s="22">
        <f t="shared" si="1"/>
        <v>10.417952813699467</v>
      </c>
      <c r="S30" s="8"/>
      <c r="T30" s="12"/>
      <c r="U30" s="52"/>
      <c r="V30" s="54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80">
        <v>7375.682305478121</v>
      </c>
      <c r="O31" s="41">
        <f t="shared" si="0"/>
        <v>405662.5268012966</v>
      </c>
      <c r="P31" s="20"/>
      <c r="Q31" s="21"/>
      <c r="R31" s="22">
        <f t="shared" si="1"/>
        <v>1.2157385672951044</v>
      </c>
      <c r="S31" s="8"/>
      <c r="T31" s="12"/>
      <c r="U31" s="52"/>
      <c r="V31" s="54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80">
        <v>34720.63129372398</v>
      </c>
      <c r="O32" s="41">
        <f t="shared" si="0"/>
        <v>1909634.7211548188</v>
      </c>
      <c r="P32" s="20"/>
      <c r="Q32" s="21"/>
      <c r="R32" s="22">
        <f t="shared" si="1"/>
        <v>5.723024500833251</v>
      </c>
      <c r="S32" s="8"/>
      <c r="T32" s="12"/>
      <c r="U32" s="52"/>
      <c r="V32" s="54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80">
        <v>52212.62762941827</v>
      </c>
      <c r="O33" s="41">
        <f t="shared" si="0"/>
        <v>2871694.5196180046</v>
      </c>
      <c r="P33" s="20"/>
      <c r="Q33" s="21"/>
      <c r="R33" s="22">
        <f t="shared" si="1"/>
        <v>8.60624176583036</v>
      </c>
      <c r="S33" s="8"/>
      <c r="T33" s="12"/>
      <c r="U33" s="52"/>
      <c r="V33" s="54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80">
        <v>35801.14001417608</v>
      </c>
      <c r="O34" s="41">
        <f t="shared" si="0"/>
        <v>1969062.7007796846</v>
      </c>
      <c r="P34" s="20"/>
      <c r="Q34" s="21"/>
      <c r="R34" s="22">
        <f t="shared" si="1"/>
        <v>5.901125464153845</v>
      </c>
      <c r="S34" s="8"/>
      <c r="T34" s="12"/>
      <c r="U34" s="52"/>
      <c r="V34" s="54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80">
        <v>21416.141888965147</v>
      </c>
      <c r="O35" s="41">
        <f t="shared" si="0"/>
        <v>1177887.803893083</v>
      </c>
      <c r="P35" s="20"/>
      <c r="Q35" s="21"/>
      <c r="R35" s="22">
        <f t="shared" si="1"/>
        <v>3.5300367584624945</v>
      </c>
      <c r="S35" s="8"/>
      <c r="T35" s="12"/>
      <c r="U35" s="52"/>
      <c r="V35" s="54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81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2"/>
      <c r="V36" s="54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80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2"/>
      <c r="V37" s="54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80">
        <v>22294.348851258666</v>
      </c>
      <c r="O38" s="41">
        <f t="shared" si="0"/>
        <v>1226189.1868192267</v>
      </c>
      <c r="P38" s="20"/>
      <c r="Q38" s="21"/>
      <c r="R38" s="22">
        <f t="shared" si="1"/>
        <v>3.6747921898799136</v>
      </c>
      <c r="S38" s="8"/>
      <c r="T38" s="12"/>
      <c r="U38" s="52"/>
      <c r="V38" s="54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82">
        <v>4693.741831818182</v>
      </c>
      <c r="O39" s="41">
        <f t="shared" si="0"/>
        <v>258155.80075</v>
      </c>
      <c r="P39" s="20"/>
      <c r="Q39" s="21"/>
      <c r="R39" s="22">
        <f t="shared" si="1"/>
        <v>0.7736725544197403</v>
      </c>
      <c r="S39" s="8"/>
      <c r="T39" s="12"/>
      <c r="U39" s="52"/>
      <c r="V39" s="54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2"/>
      <c r="V40" s="54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33367578.993883096</v>
      </c>
      <c r="P41" s="20"/>
      <c r="Q41" s="21"/>
      <c r="R41" s="22">
        <f>SUM(R18:R39)</f>
        <v>100.00000000000003</v>
      </c>
      <c r="T41" s="12"/>
      <c r="U41" s="52"/>
      <c r="V41" s="55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606683.2544342381</v>
      </c>
      <c r="P42" s="44"/>
      <c r="Q42" s="45"/>
      <c r="R42" s="45"/>
      <c r="T42" s="12"/>
      <c r="U42" s="56"/>
      <c r="V42" s="54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5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48449724.699118264</v>
      </c>
      <c r="P44" s="44"/>
      <c r="Q44" s="45"/>
      <c r="R44" s="45"/>
      <c r="T44" s="12"/>
      <c r="U44" s="52"/>
      <c r="V44" s="55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5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880904.0854385139</v>
      </c>
      <c r="P46" s="44"/>
      <c r="Q46" s="45"/>
      <c r="R46" s="45"/>
      <c r="T46" s="12"/>
      <c r="U46" s="56"/>
      <c r="V46" s="54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9:R9"/>
    <mergeCell ref="P12:R12"/>
    <mergeCell ref="A12:C12"/>
    <mergeCell ref="P5:R5"/>
    <mergeCell ref="D9:O9"/>
    <mergeCell ref="D10:O10"/>
    <mergeCell ref="A9:C9"/>
    <mergeCell ref="P16:R16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2024-02-16T12:34:18Z</dcterms:modified>
  <cp:category/>
  <cp:version/>
  <cp:contentType/>
  <cp:contentStatus/>
</cp:coreProperties>
</file>