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<sst xmlns="http://schemas.openxmlformats.org/spreadsheetml/2006/main" count="106" uniqueCount="54">
  <si>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</si>
  <si>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</si>
  <si>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</si>
  <si>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</si>
  <si>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</si>
  <si>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</si>
  <si>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</si>
  <si>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</si>
  <si>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</si>
  <si>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</si>
  <si>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</si>
  <si>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</si>
  <si>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</si>
  <si>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</si>
  <si>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</si>
  <si>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</si>
  <si>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</si>
  <si>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</si>
  <si>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</si>
  <si>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</si>
  <si>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</si>
  <si>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</si>
  <si>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</si>
  <si>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</si>
  <si>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</si>
  <si>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</si>
  <si>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</si>
  <si>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</si>
  <si>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</si>
  <si>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</si>
  <si>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</si>
  <si>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</si>
  <si>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</si>
  <si>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</si>
  <si>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</si>
  <si>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</si>
  <si>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</si>
  <si>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</si>
  <si>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</si>
  <si>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</si>
  <si>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</si>
  <si>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</si>
  <si>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</si>
  <si>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</si>
  <si>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</si>
  <si>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</si>
  <si>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</si>
  <si>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</si>
  <si>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</si>
  <si>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</si>
  <si>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</si>
  <si>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</si>
  <si>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</si>
  <si>
    <t>12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</si>
</sst>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8515625" style="0" customWidth="1"/>
    <col min="22" max="23" width="6.7109375" style="0" customWidth="1"/>
  </cols>
  <sheetData>
    <row r="5" spans="16:19" ht="33.75" customHeight="1">
      <c r="P5" s="72">
        <v>45261</v>
      </c>
      <c r="Q5" s="72"/>
      <c r="R5" s="72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9" t="s">
        <v>0</v>
      </c>
      <c r="B9" s="80"/>
      <c r="C9" s="81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5"/>
      <c r="Q10" s="57" t="s">
        <v>53</v>
      </c>
      <c r="R10" s="45">
        <v>2023</v>
      </c>
    </row>
    <row r="11" spans="1:18" ht="19.5" customHeight="1">
      <c r="A11" s="67" t="s">
        <v>1</v>
      </c>
      <c r="B11" s="68"/>
      <c r="C11" s="68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11"/>
      <c r="Q11" s="11"/>
      <c r="R11" s="11"/>
    </row>
    <row r="12" spans="1:18" ht="19.5" customHeight="1">
      <c r="A12" s="69" t="s">
        <v>2</v>
      </c>
      <c r="B12" s="70"/>
      <c r="C12" s="70"/>
      <c r="D12" s="83" t="s">
        <v>51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71" t="s">
        <v>43</v>
      </c>
      <c r="Q12" s="71"/>
      <c r="R12" s="71"/>
    </row>
    <row r="13" spans="1:18" ht="19.5" customHeight="1">
      <c r="A13" s="69" t="s">
        <v>3</v>
      </c>
      <c r="B13" s="70"/>
      <c r="C13" s="70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64">
        <v>9</v>
      </c>
      <c r="Q13" s="64"/>
      <c r="R13" s="6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5" t="s">
        <v>33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49" t="s">
        <v>47</v>
      </c>
      <c r="O16" s="9" t="s">
        <v>6</v>
      </c>
      <c r="P16" s="82" t="s">
        <v>5</v>
      </c>
      <c r="Q16" s="82"/>
      <c r="R16" s="8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18157.96894296745</v>
      </c>
      <c r="O18" s="40">
        <f>+N18*$P$13+0</f>
        <v>163421.72048670705</v>
      </c>
      <c r="P18" s="16"/>
      <c r="Q18" s="17"/>
      <c r="R18" s="18">
        <f>+O18/$O$41*100</f>
        <v>1.4891495371709071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91588.55241071538</v>
      </c>
      <c r="O21" s="40">
        <f t="shared" si="0"/>
        <v>824296.9716964384</v>
      </c>
      <c r="P21" s="16"/>
      <c r="Q21" s="17"/>
      <c r="R21" s="18">
        <f t="shared" si="1"/>
        <v>7.511250341982406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35546.65312153657</v>
      </c>
      <c r="O24" s="40">
        <f t="shared" si="0"/>
        <v>319919.87809382915</v>
      </c>
      <c r="P24" s="16"/>
      <c r="Q24" s="17"/>
      <c r="R24" s="18">
        <f t="shared" si="1"/>
        <v>2.9152094163269466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2341.537658371483</v>
      </c>
      <c r="O25" s="40">
        <f t="shared" si="0"/>
        <v>21073.838925343345</v>
      </c>
      <c r="P25" s="16"/>
      <c r="Q25" s="17"/>
      <c r="R25" s="18">
        <f t="shared" si="1"/>
        <v>0.19203137372820617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12191.715812241024</v>
      </c>
      <c r="O26" s="40">
        <f t="shared" si="0"/>
        <v>109725.44231016921</v>
      </c>
      <c r="P26" s="16"/>
      <c r="Q26" s="17"/>
      <c r="R26" s="18">
        <f t="shared" si="1"/>
        <v>0.9998523522174797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143626.26420838002</v>
      </c>
      <c r="O27" s="40">
        <f t="shared" si="0"/>
        <v>1292636.3778754203</v>
      </c>
      <c r="P27" s="16"/>
      <c r="Q27" s="17"/>
      <c r="R27" s="18">
        <f t="shared" si="1"/>
        <v>11.778904653008082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35663.127088058034</v>
      </c>
      <c r="O28" s="40">
        <f t="shared" si="0"/>
        <v>320968.1437925223</v>
      </c>
      <c r="P28" s="16"/>
      <c r="Q28" s="17"/>
      <c r="R28" s="18">
        <f t="shared" si="1"/>
        <v>2.924761539358035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7334.829976277334</v>
      </c>
      <c r="O29" s="40">
        <f t="shared" si="0"/>
        <v>66013.469786496</v>
      </c>
      <c r="P29" s="16"/>
      <c r="Q29" s="17"/>
      <c r="R29" s="18">
        <f t="shared" si="1"/>
        <v>0.6015352652440247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106891.35465454287</v>
      </c>
      <c r="O30" s="40">
        <f t="shared" si="0"/>
        <v>962022.1918908858</v>
      </c>
      <c r="P30" s="16"/>
      <c r="Q30" s="17"/>
      <c r="R30" s="18">
        <f t="shared" si="1"/>
        <v>8.766245377516897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74787.2653960309</v>
      </c>
      <c r="O31" s="40">
        <f t="shared" si="0"/>
        <v>673085.388564278</v>
      </c>
      <c r="P31" s="16"/>
      <c r="Q31" s="17"/>
      <c r="R31" s="18">
        <f t="shared" si="1"/>
        <v>6.133363373435572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24400.045807588103</v>
      </c>
      <c r="O32" s="40">
        <f t="shared" si="0"/>
        <v>219600.41226829292</v>
      </c>
      <c r="P32" s="16"/>
      <c r="Q32" s="17"/>
      <c r="R32" s="18">
        <f t="shared" si="1"/>
        <v>2.0010672468625055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111478.26687747316</v>
      </c>
      <c r="O33" s="40">
        <f t="shared" si="0"/>
        <v>1003304.4018972584</v>
      </c>
      <c r="P33" s="16"/>
      <c r="Q33" s="17"/>
      <c r="R33" s="18">
        <f t="shared" si="1"/>
        <v>9.142421712836917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431564.8247923211</v>
      </c>
      <c r="O34" s="40">
        <f t="shared" si="0"/>
        <v>3884083.4231308894</v>
      </c>
      <c r="P34" s="16"/>
      <c r="Q34" s="17"/>
      <c r="R34" s="18">
        <f t="shared" si="1"/>
        <v>35.3929760050411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93414.78682581625</v>
      </c>
      <c r="O38" s="40">
        <f t="shared" si="0"/>
        <v>840733.0814323463</v>
      </c>
      <c r="P38" s="16"/>
      <c r="Q38" s="17"/>
      <c r="R38" s="18">
        <f t="shared" si="1"/>
        <v>7.661021285117889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30364.42221396593</v>
      </c>
      <c r="O39" s="40">
        <f t="shared" si="0"/>
        <v>273279.79992569337</v>
      </c>
      <c r="P39" s="16"/>
      <c r="Q39" s="17"/>
      <c r="R39" s="18">
        <f t="shared" si="1"/>
        <v>2.490210520153021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10974164.54207657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1219351.6157862856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15934486.915095182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1770498.546121687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10.003906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7109375" style="0" customWidth="1"/>
    <col min="22" max="22" width="6.57421875" style="0" customWidth="1"/>
  </cols>
  <sheetData>
    <row r="5" spans="16:19" ht="33.75" customHeight="1">
      <c r="P5" s="72">
        <v>45261</v>
      </c>
      <c r="Q5" s="72"/>
      <c r="R5" s="72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9" t="s">
        <v>0</v>
      </c>
      <c r="B9" s="80"/>
      <c r="C9" s="81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5"/>
      <c r="Q10" s="57" t="s">
        <v>53</v>
      </c>
      <c r="R10" s="45">
        <v>2023</v>
      </c>
    </row>
    <row r="11" spans="1:18" ht="19.5" customHeight="1">
      <c r="A11" s="67" t="s">
        <v>1</v>
      </c>
      <c r="B11" s="68"/>
      <c r="C11" s="68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11"/>
      <c r="Q11" s="11"/>
      <c r="R11" s="11"/>
    </row>
    <row r="12" spans="1:18" ht="19.5" customHeight="1">
      <c r="A12" s="69" t="s">
        <v>2</v>
      </c>
      <c r="B12" s="70"/>
      <c r="C12" s="70"/>
      <c r="D12" s="83" t="s">
        <v>52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71" t="s">
        <v>43</v>
      </c>
      <c r="Q12" s="71"/>
      <c r="R12" s="71"/>
    </row>
    <row r="13" spans="1:18" ht="19.5" customHeight="1">
      <c r="A13" s="69" t="s">
        <v>3</v>
      </c>
      <c r="B13" s="70"/>
      <c r="C13" s="70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86">
        <v>4.5</v>
      </c>
      <c r="Q13" s="86"/>
      <c r="R13" s="86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5" t="s">
        <v>33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49" t="s">
        <v>47</v>
      </c>
      <c r="O16" s="9" t="s">
        <v>6</v>
      </c>
      <c r="P16" s="82" t="s">
        <v>5</v>
      </c>
      <c r="Q16" s="82"/>
      <c r="R16" s="8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20836.132536290555</v>
      </c>
      <c r="O18" s="40">
        <f>+N18*$P$13+0</f>
        <v>93762.5964133075</v>
      </c>
      <c r="P18" s="16"/>
      <c r="Q18" s="17"/>
      <c r="R18" s="18">
        <f>+O18/$O$41*100</f>
        <v>2.5082359652085993</v>
      </c>
      <c r="S18" s="59"/>
      <c r="T18" s="63"/>
      <c r="U18" s="63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63"/>
      <c r="U19" s="63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63"/>
      <c r="U20" s="63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63"/>
      <c r="U21" s="63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63"/>
      <c r="U22" s="63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63"/>
      <c r="U23" s="63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24649.20401660434</v>
      </c>
      <c r="O24" s="40">
        <f t="shared" si="0"/>
        <v>110921.41807471954</v>
      </c>
      <c r="P24" s="16"/>
      <c r="Q24" s="17"/>
      <c r="R24" s="18">
        <f t="shared" si="1"/>
        <v>2.967250276438207</v>
      </c>
      <c r="S24" s="59"/>
      <c r="T24" s="63"/>
      <c r="U24" s="63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3512.3064875572245</v>
      </c>
      <c r="O25" s="40">
        <f t="shared" si="0"/>
        <v>15805.37919400751</v>
      </c>
      <c r="P25" s="16"/>
      <c r="Q25" s="17"/>
      <c r="R25" s="18">
        <f t="shared" si="1"/>
        <v>0.42280847645706626</v>
      </c>
      <c r="S25" s="59"/>
      <c r="T25" s="63"/>
      <c r="U25" s="63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8635.798700337393</v>
      </c>
      <c r="O26" s="40">
        <f t="shared" si="0"/>
        <v>38861.094151518264</v>
      </c>
      <c r="P26" s="16"/>
      <c r="Q26" s="17"/>
      <c r="R26" s="18">
        <f t="shared" si="1"/>
        <v>1.0395701241946578</v>
      </c>
      <c r="S26" s="59"/>
      <c r="T26" s="63"/>
      <c r="U26" s="63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87768.8786616178</v>
      </c>
      <c r="O27" s="40">
        <f t="shared" si="0"/>
        <v>394959.95397728006</v>
      </c>
      <c r="P27" s="16"/>
      <c r="Q27" s="17"/>
      <c r="R27" s="18">
        <f t="shared" si="1"/>
        <v>10.565543183298045</v>
      </c>
      <c r="S27" s="59"/>
      <c r="T27" s="63"/>
      <c r="U27" s="63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32096.814379252235</v>
      </c>
      <c r="O28" s="40">
        <f t="shared" si="0"/>
        <v>144435.66470663506</v>
      </c>
      <c r="P28" s="16"/>
      <c r="Q28" s="17"/>
      <c r="R28" s="18">
        <f t="shared" si="1"/>
        <v>3.8637872961522963</v>
      </c>
      <c r="S28" s="59"/>
      <c r="T28" s="63"/>
      <c r="U28" s="63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63"/>
      <c r="U29" s="63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63"/>
      <c r="U30" s="63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16105.310372307556</v>
      </c>
      <c r="O31" s="40">
        <f t="shared" si="0"/>
        <v>72473.896675384</v>
      </c>
      <c r="P31" s="16"/>
      <c r="Q31" s="17"/>
      <c r="R31" s="18">
        <f t="shared" si="1"/>
        <v>1.9387436049521583</v>
      </c>
      <c r="S31" s="59"/>
      <c r="T31" s="63"/>
      <c r="U31" s="63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17787.782586830297</v>
      </c>
      <c r="O32" s="40">
        <f t="shared" si="0"/>
        <v>80045.02164073633</v>
      </c>
      <c r="P32" s="16"/>
      <c r="Q32" s="17"/>
      <c r="R32" s="18">
        <f t="shared" si="1"/>
        <v>2.1412781833620427</v>
      </c>
      <c r="S32" s="59"/>
      <c r="T32" s="63"/>
      <c r="U32" s="63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43664.687680436764</v>
      </c>
      <c r="O33" s="40">
        <f t="shared" si="0"/>
        <v>196491.09456196544</v>
      </c>
      <c r="P33" s="16"/>
      <c r="Q33" s="17"/>
      <c r="R33" s="18">
        <f t="shared" si="1"/>
        <v>5.2563180743315785</v>
      </c>
      <c r="S33" s="59"/>
      <c r="T33" s="63"/>
      <c r="U33" s="63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545287.2888778443</v>
      </c>
      <c r="O34" s="40">
        <f t="shared" si="0"/>
        <v>2453792.7999503</v>
      </c>
      <c r="P34" s="16"/>
      <c r="Q34" s="17"/>
      <c r="R34" s="18">
        <f t="shared" si="1"/>
        <v>65.64122141920261</v>
      </c>
      <c r="S34" s="59"/>
      <c r="T34" s="63"/>
      <c r="U34" s="63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63"/>
      <c r="U35" s="63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63"/>
      <c r="U36" s="63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63"/>
      <c r="U37" s="63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63"/>
      <c r="U38" s="63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30364.42221396593</v>
      </c>
      <c r="O39" s="40">
        <f t="shared" si="0"/>
        <v>136639.89996284668</v>
      </c>
      <c r="P39" s="16"/>
      <c r="Q39" s="17"/>
      <c r="R39" s="18">
        <f t="shared" si="1"/>
        <v>3.655243396402737</v>
      </c>
      <c r="S39" s="59"/>
      <c r="T39" s="63"/>
      <c r="U39" s="63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63"/>
      <c r="U40" s="63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3738188.8193087</v>
      </c>
      <c r="P41" s="16"/>
      <c r="Q41" s="17"/>
      <c r="R41" s="18">
        <f>SUM(R18:R39)</f>
        <v>100</v>
      </c>
      <c r="S41" s="60"/>
      <c r="T41" s="63"/>
      <c r="U41" s="63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830708.6265130445</v>
      </c>
      <c r="P42" s="43"/>
      <c r="Q42" s="44"/>
      <c r="R42" s="44"/>
      <c r="S42" s="59"/>
      <c r="T42" s="63"/>
      <c r="U42" s="63"/>
      <c r="V42" s="61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63"/>
      <c r="U43" s="63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5427850.165636233</v>
      </c>
      <c r="P44" s="43"/>
      <c r="Q44" s="44"/>
      <c r="R44" s="44"/>
      <c r="T44" s="63"/>
      <c r="U44" s="63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63"/>
      <c r="U45" s="63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1206188.9256969406</v>
      </c>
      <c r="P46" s="43"/>
      <c r="Q46" s="44"/>
      <c r="R46" s="44"/>
      <c r="T46" s="63"/>
      <c r="U46" s="63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2024-01-17T19:43:05Z</dcterms:modified>
  <cp:category/>
  <cp:version/>
  <cp:contentType/>
  <cp:contentStatus/>
</cp:coreProperties>
</file>