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6" sheetId="1" r:id="rId1"/>
  </sheets>
  <definedNames>
    <definedName name="_xlnm.Print_Area" localSheetId="0">'Mod.6'!$A$1:$R$52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<sst xmlns="http://schemas.openxmlformats.org/spreadsheetml/2006/main" count="53" uniqueCount="53">
  <si>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</si>
  <si>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</si>
  <si>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</si>
  <si>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</si>
  <si>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</si>
  <si>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</si>
  <si>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</si>
  <si>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</si>
  <si>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</si>
  <si>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</si>
  <si>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</si>
  <si>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</si>
  <si>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</si>
  <si>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</si>
  <si>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</si>
  <si>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</si>
  <si>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</si>
  <si>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</si>
  <si>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</si>
  <si>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</si>
  <si>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</si>
  <si>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</si>
  <si>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</si>
  <si>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</si>
  <si>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</si>
  <si>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</si>
  <si>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</si>
  <si>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</si>
  <si>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</si>
  <si>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</si>
  <si>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</si>
  <si>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</si>
  <si>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</si>
  <si>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</si>
  <si>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</si>
  <si>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</si>
  <si>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</si>
  <si>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</si>
  <si>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</si>
  <si>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</si>
  <si>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</si>
  <si>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</si>
  <si>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</si>
  <si>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</si>
  <si>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</si>
  <si>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</si>
  <si>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</si>
  <si>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</si>
  <si>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</si>
  <si>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</si>
  <si>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</si>
  <si>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chapas</t>
  </si>
  <si>
    <t>12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</si>
</sst>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9.00390625" style="0" customWidth="1"/>
    <col min="22" max="22" width="6.28125" style="0" customWidth="1"/>
    <col min="23" max="23" width="3.7109375" style="0" customWidth="1"/>
    <col min="24" max="24" width="8.28125" style="0" customWidth="1"/>
  </cols>
  <sheetData>
    <row r="5" spans="16:20" ht="33.75" customHeight="1">
      <c r="P5" s="63">
        <v>45261</v>
      </c>
      <c r="Q5" s="63"/>
      <c r="R5" s="63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0" t="s">
        <v>0</v>
      </c>
      <c r="B9" s="71"/>
      <c r="C9" s="72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60" t="s">
        <v>35</v>
      </c>
      <c r="Q9" s="60"/>
      <c r="R9" s="60"/>
    </row>
    <row r="10" spans="1:18" ht="19.5" customHeight="1">
      <c r="A10" s="1" t="s">
        <v>34</v>
      </c>
      <c r="B10" s="14"/>
      <c r="C10" s="14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6"/>
      <c r="Q10" s="57" t="s">
        <v>52</v>
      </c>
      <c r="R10" s="46">
        <v>2023</v>
      </c>
    </row>
    <row r="11" spans="1:18" ht="19.5" customHeight="1">
      <c r="A11" s="80" t="s">
        <v>1</v>
      </c>
      <c r="B11" s="81"/>
      <c r="C11" s="81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5"/>
      <c r="Q11" s="15"/>
      <c r="R11" s="15"/>
    </row>
    <row r="12" spans="1:18" ht="19.5" customHeight="1">
      <c r="A12" s="61" t="s">
        <v>2</v>
      </c>
      <c r="B12" s="62"/>
      <c r="C12" s="62"/>
      <c r="D12" s="74" t="s">
        <v>51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60" t="s">
        <v>43</v>
      </c>
      <c r="Q12" s="60"/>
      <c r="R12" s="60"/>
    </row>
    <row r="13" spans="1:18" ht="19.5" customHeight="1">
      <c r="A13" s="61" t="s">
        <v>3</v>
      </c>
      <c r="B13" s="62"/>
      <c r="C13" s="6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7">
        <v>850</v>
      </c>
      <c r="Q13" s="77"/>
      <c r="R13" s="77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8" t="s">
        <v>33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50" t="s">
        <v>47</v>
      </c>
      <c r="O16" s="13" t="s">
        <v>6</v>
      </c>
      <c r="P16" s="73" t="s">
        <v>5</v>
      </c>
      <c r="Q16" s="73"/>
      <c r="R16" s="73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5729.849414998126</v>
      </c>
      <c r="O18" s="41">
        <f>+N18*$P$13+0</f>
        <v>4870372.002748407</v>
      </c>
      <c r="P18" s="20"/>
      <c r="Q18" s="21"/>
      <c r="R18" s="22">
        <f>+O18/$O$41*100</f>
        <v>2.197092204649302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4150.677853733436</v>
      </c>
      <c r="O19" s="41">
        <f aca="true" t="shared" si="0" ref="O19:O39">+N19*$P$13+0</f>
        <v>3528076.1756734205</v>
      </c>
      <c r="P19" s="20"/>
      <c r="Q19" s="21"/>
      <c r="R19" s="22">
        <f aca="true" t="shared" si="1" ref="R19:R39">+O19/$O$41*100</f>
        <v>1.5915639829168549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93543.87043235</v>
      </c>
      <c r="O20" s="41">
        <f t="shared" si="0"/>
        <v>79512289.8674975</v>
      </c>
      <c r="P20" s="20"/>
      <c r="Q20" s="21"/>
      <c r="R20" s="22">
        <f t="shared" si="1"/>
        <v>35.86909421767199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26248.397504135075</v>
      </c>
      <c r="O21" s="41">
        <f t="shared" si="0"/>
        <v>22311137.878514815</v>
      </c>
      <c r="P21" s="20"/>
      <c r="Q21" s="21"/>
      <c r="R21" s="22">
        <f t="shared" si="1"/>
        <v>10.064863029369898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1472.7433361955505</v>
      </c>
      <c r="O22" s="41">
        <f t="shared" si="0"/>
        <v>1251831.835766218</v>
      </c>
      <c r="P22" s="20"/>
      <c r="Q22" s="21"/>
      <c r="R22" s="22">
        <f t="shared" si="1"/>
        <v>0.5647186634494668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44341.80049417929</v>
      </c>
      <c r="O23" s="41">
        <f t="shared" si="0"/>
        <v>37690530.420052394</v>
      </c>
      <c r="P23" s="20"/>
      <c r="Q23" s="21"/>
      <c r="R23" s="22">
        <f t="shared" si="1"/>
        <v>17.002719818581436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13614.175580117264</v>
      </c>
      <c r="O24" s="41">
        <f t="shared" si="0"/>
        <v>11572049.243099675</v>
      </c>
      <c r="P24" s="20"/>
      <c r="Q24" s="21"/>
      <c r="R24" s="22">
        <f t="shared" si="1"/>
        <v>5.2203115428317615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2317.388107218578</v>
      </c>
      <c r="O25" s="41">
        <f t="shared" si="0"/>
        <v>1969779.8911357915</v>
      </c>
      <c r="P25" s="20"/>
      <c r="Q25" s="21"/>
      <c r="R25" s="22">
        <f t="shared" si="1"/>
        <v>0.8885949658973026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2116.203615403274</v>
      </c>
      <c r="O26" s="41">
        <f t="shared" si="0"/>
        <v>1798773.0730927829</v>
      </c>
      <c r="P26" s="20"/>
      <c r="Q26" s="21"/>
      <c r="R26" s="22">
        <f t="shared" si="1"/>
        <v>0.8114514239559162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1345.735118376367</v>
      </c>
      <c r="O27" s="41">
        <f t="shared" si="0"/>
        <v>1143874.850619912</v>
      </c>
      <c r="P27" s="20"/>
      <c r="Q27" s="21"/>
      <c r="R27" s="22">
        <f t="shared" si="1"/>
        <v>0.5160177735855016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2984.593595977278</v>
      </c>
      <c r="O28" s="41">
        <f t="shared" si="0"/>
        <v>2536904.556580686</v>
      </c>
      <c r="P28" s="20"/>
      <c r="Q28" s="21"/>
      <c r="R28" s="22">
        <f t="shared" si="1"/>
        <v>1.1444327501179277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897.0471390772201</v>
      </c>
      <c r="O29" s="41">
        <f t="shared" si="0"/>
        <v>762490.0682156371</v>
      </c>
      <c r="P29" s="20"/>
      <c r="Q29" s="21"/>
      <c r="R29" s="22">
        <f t="shared" si="1"/>
        <v>0.3439698207967937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13004.652106717878</v>
      </c>
      <c r="O30" s="41">
        <f t="shared" si="0"/>
        <v>11053954.290710196</v>
      </c>
      <c r="P30" s="20"/>
      <c r="Q30" s="21"/>
      <c r="R30" s="22">
        <f t="shared" si="1"/>
        <v>4.986591740623487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11806.934855946349</v>
      </c>
      <c r="O31" s="41">
        <f t="shared" si="0"/>
        <v>10035894.627554396</v>
      </c>
      <c r="P31" s="20"/>
      <c r="Q31" s="21"/>
      <c r="R31" s="22">
        <f t="shared" si="1"/>
        <v>4.527330939081989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14066.789013918622</v>
      </c>
      <c r="O32" s="41">
        <f t="shared" si="0"/>
        <v>11956770.66183083</v>
      </c>
      <c r="P32" s="20"/>
      <c r="Q32" s="21"/>
      <c r="R32" s="22">
        <f t="shared" si="1"/>
        <v>5.393864698438529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8364.938270200157</v>
      </c>
      <c r="O33" s="41">
        <f t="shared" si="0"/>
        <v>7110197.529670133</v>
      </c>
      <c r="P33" s="20"/>
      <c r="Q33" s="21"/>
      <c r="R33" s="22">
        <f t="shared" si="1"/>
        <v>3.20750849363035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8654.588678634304</v>
      </c>
      <c r="O34" s="41">
        <f t="shared" si="0"/>
        <v>7356400.376839158</v>
      </c>
      <c r="P34" s="20"/>
      <c r="Q34" s="21"/>
      <c r="R34" s="22">
        <f t="shared" si="1"/>
        <v>3.318574004842281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2817.6045309611627</v>
      </c>
      <c r="O38" s="41">
        <f t="shared" si="0"/>
        <v>2394963.8513169885</v>
      </c>
      <c r="P38" s="20"/>
      <c r="Q38" s="21"/>
      <c r="R38" s="22">
        <f t="shared" si="1"/>
        <v>1.0804013338562317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3314.4069055003706</v>
      </c>
      <c r="O39" s="41">
        <f t="shared" si="0"/>
        <v>2817245.869675315</v>
      </c>
      <c r="P39" s="20"/>
      <c r="Q39" s="21"/>
      <c r="R39" s="22">
        <f t="shared" si="1"/>
        <v>1.2708985957029835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12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221673537.07059425</v>
      </c>
      <c r="P41" s="20"/>
      <c r="Q41" s="21"/>
      <c r="R41" s="22">
        <f>SUM(R18:R39)</f>
        <v>100.00000000000001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260792.39655364028</v>
      </c>
      <c r="P42" s="44"/>
      <c r="Q42" s="45"/>
      <c r="R42" s="45"/>
      <c r="T42" s="12"/>
      <c r="U42" s="56"/>
      <c r="V42" s="56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321869975.8265029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378670.5597958858</v>
      </c>
      <c r="P46" s="44"/>
      <c r="Q46" s="45"/>
      <c r="R46" s="45"/>
      <c r="T46" s="12"/>
      <c r="U46" s="56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2024-01-17T17:29:26Z</dcterms:modified>
  <cp:category/>
  <cp:version/>
  <cp:contentType/>
  <cp:contentStatus/>
</cp:coreProperties>
</file>