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8" sheetId="1" r:id="rId1"/>
  </sheets>
  <definedNames>
    <definedName name="_xlnm.Print_Area" localSheetId="0">'Mod.8'!$A$1:$R$52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<sst xmlns="http://schemas.openxmlformats.org/spreadsheetml/2006/main" count="53" uniqueCount="52">
  <si>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</si>
  <si>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</si>
  <si>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</si>
  <si>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</si>
  <si>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</si>
  <si>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</si>
  <si>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</si>
  <si>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</si>
  <si>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</si>
  <si>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</si>
  <si>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</si>
  <si>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</si>
  <si>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</si>
  <si>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</si>
  <si>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</si>
  <si>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</si>
  <si>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</si>
  <si>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</si>
  <si>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</si>
  <si>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</si>
  <si>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</si>
  <si>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</si>
  <si>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</si>
  <si>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</si>
  <si>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</si>
  <si>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</si>
  <si>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</si>
  <si>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</si>
  <si>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</si>
  <si>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</si>
  <si>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</si>
  <si>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</si>
  <si>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</si>
  <si>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</si>
  <si>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</si>
  <si>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</si>
  <si>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</si>
  <si>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</si>
  <si>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</si>
  <si>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</si>
  <si>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</si>
  <si>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</si>
  <si>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</si>
  <si>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</si>
  <si>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</si>
  <si>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</si>
  <si>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</si>
  <si>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</si>
  <si>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</si>
  <si>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</si>
  <si>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</si>
  <si>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Colectiva PB+PA sin ascensor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</si>
</sst>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57421875" style="0" customWidth="1"/>
    <col min="21" max="21" width="9.281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45323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3" t="s">
        <v>25</v>
      </c>
      <c r="R10" s="46">
        <v>2024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400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7">
        <v>8254.564429022403</v>
      </c>
      <c r="O18" s="41">
        <f>+N18*$P$13+0</f>
        <v>3301825.7716089613</v>
      </c>
      <c r="P18" s="20"/>
      <c r="Q18" s="21"/>
      <c r="R18" s="22">
        <f>+O18/$O$41*100</f>
        <v>1.2379773541952173</v>
      </c>
      <c r="S18" s="8"/>
      <c r="T18" s="12"/>
      <c r="U18" s="52"/>
      <c r="V18" s="54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8">
        <v>6094.680122639851</v>
      </c>
      <c r="O19" s="41">
        <f aca="true" t="shared" si="0" ref="O19:O39">+N19*$P$13+0</f>
        <v>2437872.0490559405</v>
      </c>
      <c r="P19" s="20"/>
      <c r="Q19" s="21"/>
      <c r="R19" s="22">
        <f aca="true" t="shared" si="1" ref="R19:R39">+O19/$O$41*100</f>
        <v>0.9140489528876857</v>
      </c>
      <c r="S19" s="8"/>
      <c r="T19" s="12"/>
      <c r="U19" s="52"/>
      <c r="V19" s="54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8">
        <v>141128.40743298375</v>
      </c>
      <c r="O20" s="41">
        <f t="shared" si="0"/>
        <v>56451362.9731935</v>
      </c>
      <c r="P20" s="20"/>
      <c r="Q20" s="21"/>
      <c r="R20" s="22">
        <f t="shared" si="1"/>
        <v>21.16571673017535</v>
      </c>
      <c r="S20" s="8"/>
      <c r="T20" s="12"/>
      <c r="U20" s="52"/>
      <c r="V20" s="54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8">
        <v>76098.43552438435</v>
      </c>
      <c r="O21" s="41">
        <f t="shared" si="0"/>
        <v>30439374.209753737</v>
      </c>
      <c r="P21" s="20"/>
      <c r="Q21" s="21"/>
      <c r="R21" s="22">
        <f t="shared" si="1"/>
        <v>11.412854146203548</v>
      </c>
      <c r="S21" s="8"/>
      <c r="T21" s="12"/>
      <c r="U21" s="52"/>
      <c r="V21" s="54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8">
        <v>2753.2747960487277</v>
      </c>
      <c r="O22" s="41">
        <f t="shared" si="0"/>
        <v>1101309.918419491</v>
      </c>
      <c r="P22" s="20"/>
      <c r="Q22" s="21"/>
      <c r="R22" s="22">
        <f t="shared" si="1"/>
        <v>0.41292207198732245</v>
      </c>
      <c r="S22" s="8"/>
      <c r="T22" s="12"/>
      <c r="U22" s="52"/>
      <c r="V22" s="54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8">
        <v>30989.740191096123</v>
      </c>
      <c r="O23" s="41">
        <f t="shared" si="0"/>
        <v>12395896.07643845</v>
      </c>
      <c r="P23" s="20"/>
      <c r="Q23" s="21"/>
      <c r="R23" s="22">
        <f t="shared" si="1"/>
        <v>4.647682733456346</v>
      </c>
      <c r="S23" s="8"/>
      <c r="T23" s="12"/>
      <c r="U23" s="52"/>
      <c r="V23" s="54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8">
        <v>54842.64816702481</v>
      </c>
      <c r="O24" s="41">
        <f t="shared" si="0"/>
        <v>21937059.266809925</v>
      </c>
      <c r="P24" s="20"/>
      <c r="Q24" s="21"/>
      <c r="R24" s="22">
        <f t="shared" si="1"/>
        <v>8.225019873388197</v>
      </c>
      <c r="S24" s="8"/>
      <c r="T24" s="12"/>
      <c r="U24" s="52"/>
      <c r="V24" s="54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8">
        <v>12922.290149902277</v>
      </c>
      <c r="O25" s="41">
        <f t="shared" si="0"/>
        <v>5168916.059960911</v>
      </c>
      <c r="P25" s="20"/>
      <c r="Q25" s="21"/>
      <c r="R25" s="22">
        <f t="shared" si="1"/>
        <v>1.9380189842207751</v>
      </c>
      <c r="S25" s="8"/>
      <c r="T25" s="12"/>
      <c r="U25" s="52"/>
      <c r="V25" s="54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8">
        <v>18782.769099192567</v>
      </c>
      <c r="O26" s="41">
        <f t="shared" si="0"/>
        <v>7513107.639677026</v>
      </c>
      <c r="P26" s="20"/>
      <c r="Q26" s="21"/>
      <c r="R26" s="22">
        <f t="shared" si="1"/>
        <v>2.8169436429769235</v>
      </c>
      <c r="S26" s="8"/>
      <c r="T26" s="12"/>
      <c r="U26" s="52"/>
      <c r="V26" s="54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8">
        <v>18767.058677054403</v>
      </c>
      <c r="O27" s="41">
        <f t="shared" si="0"/>
        <v>7506823.4708217615</v>
      </c>
      <c r="P27" s="20"/>
      <c r="Q27" s="21"/>
      <c r="R27" s="22">
        <f t="shared" si="1"/>
        <v>2.8145874742173085</v>
      </c>
      <c r="S27" s="8"/>
      <c r="T27" s="12"/>
      <c r="U27" s="52"/>
      <c r="V27" s="54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8">
        <v>28678.8722634014</v>
      </c>
      <c r="O28" s="41">
        <f t="shared" si="0"/>
        <v>11471548.90536056</v>
      </c>
      <c r="P28" s="20"/>
      <c r="Q28" s="21"/>
      <c r="R28" s="22">
        <f t="shared" si="1"/>
        <v>4.301110580846604</v>
      </c>
      <c r="S28" s="8"/>
      <c r="T28" s="12"/>
      <c r="U28" s="52"/>
      <c r="V28" s="54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8">
        <v>4457.7757545837</v>
      </c>
      <c r="O29" s="41">
        <f t="shared" si="0"/>
        <v>1783110.3018334801</v>
      </c>
      <c r="P29" s="20"/>
      <c r="Q29" s="21"/>
      <c r="R29" s="22">
        <f t="shared" si="1"/>
        <v>0.6685544078924457</v>
      </c>
      <c r="S29" s="8"/>
      <c r="T29" s="12"/>
      <c r="U29" s="52"/>
      <c r="V29" s="54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8">
        <v>91407.99873851507</v>
      </c>
      <c r="O30" s="41">
        <f t="shared" si="0"/>
        <v>36563199.49540603</v>
      </c>
      <c r="P30" s="20"/>
      <c r="Q30" s="21"/>
      <c r="R30" s="22">
        <f t="shared" si="1"/>
        <v>13.708904134628993</v>
      </c>
      <c r="S30" s="8"/>
      <c r="T30" s="12"/>
      <c r="U30" s="52"/>
      <c r="V30" s="54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8">
        <v>10721.887179976473</v>
      </c>
      <c r="O31" s="41">
        <f t="shared" si="0"/>
        <v>4288754.871990589</v>
      </c>
      <c r="P31" s="20"/>
      <c r="Q31" s="21"/>
      <c r="R31" s="22">
        <f t="shared" si="1"/>
        <v>1.6080138009921479</v>
      </c>
      <c r="S31" s="8"/>
      <c r="T31" s="12"/>
      <c r="U31" s="52"/>
      <c r="V31" s="54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8">
        <v>22262.319402833735</v>
      </c>
      <c r="O32" s="41">
        <f t="shared" si="0"/>
        <v>8904927.761133494</v>
      </c>
      <c r="P32" s="20"/>
      <c r="Q32" s="21"/>
      <c r="R32" s="22">
        <f t="shared" si="1"/>
        <v>3.3387888009777087</v>
      </c>
      <c r="S32" s="8"/>
      <c r="T32" s="12"/>
      <c r="U32" s="52"/>
      <c r="V32" s="54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8">
        <v>45136.99318430698</v>
      </c>
      <c r="O33" s="41">
        <f t="shared" si="0"/>
        <v>18054797.27372279</v>
      </c>
      <c r="P33" s="20"/>
      <c r="Q33" s="21"/>
      <c r="R33" s="22">
        <f t="shared" si="1"/>
        <v>6.769415379710551</v>
      </c>
      <c r="S33" s="8"/>
      <c r="T33" s="12"/>
      <c r="U33" s="52"/>
      <c r="V33" s="54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8">
        <v>43962.02717954828</v>
      </c>
      <c r="O34" s="41">
        <f t="shared" si="0"/>
        <v>17584810.87181931</v>
      </c>
      <c r="P34" s="20"/>
      <c r="Q34" s="21"/>
      <c r="R34" s="22">
        <f t="shared" si="1"/>
        <v>6.59319998780855</v>
      </c>
      <c r="S34" s="8"/>
      <c r="T34" s="12"/>
      <c r="U34" s="52"/>
      <c r="V34" s="54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8">
        <v>14431.350156582417</v>
      </c>
      <c r="O35" s="41">
        <f t="shared" si="0"/>
        <v>5772540.062632967</v>
      </c>
      <c r="P35" s="20"/>
      <c r="Q35" s="21"/>
      <c r="R35" s="22">
        <f t="shared" si="1"/>
        <v>2.1643400857707626</v>
      </c>
      <c r="S35" s="8"/>
      <c r="T35" s="12"/>
      <c r="U35" s="52"/>
      <c r="V35" s="54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9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2"/>
      <c r="V36" s="54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8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2"/>
      <c r="V37" s="54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8">
        <v>29938.468203365326</v>
      </c>
      <c r="O38" s="41">
        <f t="shared" si="0"/>
        <v>11975387.281346131</v>
      </c>
      <c r="P38" s="20"/>
      <c r="Q38" s="21"/>
      <c r="R38" s="22">
        <f t="shared" si="1"/>
        <v>4.490018337581657</v>
      </c>
      <c r="S38" s="8"/>
      <c r="T38" s="12"/>
      <c r="U38" s="52"/>
      <c r="V38" s="54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60">
        <v>5146.745190500001</v>
      </c>
      <c r="O39" s="41">
        <f t="shared" si="0"/>
        <v>2058698.0762000002</v>
      </c>
      <c r="P39" s="20"/>
      <c r="Q39" s="21"/>
      <c r="R39" s="22">
        <f t="shared" si="1"/>
        <v>0.7718825200818912</v>
      </c>
      <c r="S39" s="8"/>
      <c r="T39" s="12"/>
      <c r="U39" s="52"/>
      <c r="V39" s="54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2"/>
      <c r="V40" s="54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266711322.33718508</v>
      </c>
      <c r="P41" s="20"/>
      <c r="Q41" s="21"/>
      <c r="R41" s="22">
        <f>SUM(R18:R39)</f>
        <v>99.99999999999999</v>
      </c>
      <c r="T41" s="12"/>
      <c r="U41" s="52"/>
      <c r="V41" s="55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666778.3058429627</v>
      </c>
      <c r="P42" s="44"/>
      <c r="Q42" s="45"/>
      <c r="R42" s="45"/>
      <c r="T42" s="12"/>
      <c r="U42" s="56"/>
      <c r="V42" s="54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5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387264840.0335928</v>
      </c>
      <c r="P44" s="44"/>
      <c r="Q44" s="45"/>
      <c r="R44" s="45"/>
      <c r="T44" s="12"/>
      <c r="U44" s="52"/>
      <c r="V44" s="55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5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968162.1000839821</v>
      </c>
      <c r="P46" s="44"/>
      <c r="Q46" s="45"/>
      <c r="R46" s="45"/>
      <c r="T46" s="12"/>
      <c r="U46" s="56"/>
      <c r="V46" s="54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2024-03-15T18:32:49Z</dcterms:modified>
  <cp:category/>
  <cp:version/>
  <cp:contentType/>
  <cp:contentStatus/>
</cp:coreProperties>
</file>