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4\04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M21" i="8"/>
  <c r="I16" i="1"/>
  <c r="J15" i="1"/>
  <c r="E18" i="2"/>
  <c r="G18" i="2"/>
  <c r="H17" i="2"/>
  <c r="E19" i="8"/>
  <c r="F19" i="8"/>
  <c r="M19" i="8"/>
  <c r="I33" i="1"/>
  <c r="J32" i="1"/>
  <c r="E29" i="2"/>
  <c r="G29" i="2"/>
  <c r="H28" i="2"/>
  <c r="I20" i="1"/>
  <c r="J19" i="1"/>
  <c r="E21" i="2"/>
  <c r="G21" i="2"/>
  <c r="E20" i="8"/>
  <c r="F20" i="8"/>
  <c r="I26" i="1"/>
  <c r="I28" i="1"/>
  <c r="J25" i="1"/>
  <c r="E26" i="2"/>
  <c r="G26" i="2"/>
  <c r="H25" i="2"/>
  <c r="E22" i="8"/>
  <c r="F22" i="8"/>
  <c r="M22" i="8"/>
  <c r="I29" i="1"/>
  <c r="I35" i="1"/>
  <c r="J34" i="1"/>
  <c r="E30" i="2"/>
  <c r="G30" i="2"/>
  <c r="E24" i="8"/>
  <c r="F24" i="8"/>
  <c r="I39" i="1"/>
  <c r="J38" i="1"/>
  <c r="E33" i="2"/>
  <c r="G33" i="2"/>
  <c r="I40" i="1"/>
  <c r="I42" i="1"/>
  <c r="J41" i="1"/>
  <c r="E34" i="2"/>
  <c r="G34" i="2"/>
  <c r="E26" i="8"/>
  <c r="F26" i="8"/>
  <c r="I43" i="1"/>
  <c r="N38" i="8"/>
  <c r="E23" i="8"/>
  <c r="F23" i="8"/>
  <c r="E25" i="8"/>
  <c r="F25" i="8"/>
  <c r="M25" i="8"/>
  <c r="H20" i="2"/>
  <c r="N26" i="8"/>
  <c r="M26" i="8"/>
  <c r="H32" i="2"/>
  <c r="N25" i="8"/>
  <c r="M24" i="8"/>
  <c r="N24" i="8"/>
  <c r="M23" i="8"/>
  <c r="N23" i="8"/>
  <c r="H36" i="2"/>
  <c r="N22" i="8"/>
  <c r="N21" i="8"/>
  <c r="M20" i="8"/>
  <c r="N20" i="8"/>
  <c r="N19" i="8"/>
  <c r="H38" i="2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<sst xmlns="http://schemas.openxmlformats.org/spreadsheetml/2006/main" count="258" uniqueCount="189">
  <si>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</si>
  <si>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</si>
  <si>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</si>
  <si>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</si>
  <si>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</si>
  <si>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</si>
  <si>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</si>
  <si>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</si>
  <si>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</si>
  <si>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</si>
  <si>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</si>
  <si>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</si>
  <si>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</si>
  <si>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</si>
  <si>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</si>
  <si>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</si>
  <si>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</si>
  <si>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</si>
  <si>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</si>
  <si>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</si>
  <si>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</si>
  <si>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</si>
  <si>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</si>
  <si>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</si>
  <si>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</si>
  <si>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</si>
  <si>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</si>
  <si>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</si>
  <si>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</si>
  <si>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</si>
  <si>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</si>
  <si>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</si>
  <si>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</si>
  <si>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</si>
  <si>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</si>
  <si>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</si>
  <si>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</si>
  <si>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</si>
  <si>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</si>
  <si>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</si>
  <si>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</si>
  <si>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</si>
  <si>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</si>
  <si>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</si>
  <si>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</si>
  <si>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</si>
  <si>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</si>
  <si>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</si>
  <si>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</si>
  <si>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</si>
  <si>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</si>
  <si>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</si>
  <si>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</si>
  <si>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</si>
  <si>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</si>
  <si>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</si>
  <si>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</si>
  <si>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</si>
  <si>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</si>
  <si>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</si>
  <si>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</si>
  <si>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</si>
  <si>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</si>
  <si>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</si>
  <si>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</si>
  <si>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</si>
  <si>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</si>
  <si>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</si>
  <si>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</si>
  <si>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</si>
  <si>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</si>
  <si>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</si>
  <si>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</si>
  <si>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</si>
  <si>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</si>
  <si>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</si>
  <si>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</si>
  <si>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</si>
  <si>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</si>
  <si>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</si>
  <si>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</si>
  <si>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</si>
  <si>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</si>
  <si>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</si>
  <si>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</si>
  <si>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</si>
  <si>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</si>
  <si>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</si>
  <si>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</si>
  <si>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</si>
  <si>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</si>
  <si>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</si>
  <si>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</si>
  <si>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</si>
  <si>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</si>
  <si>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</si>
  <si>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</si>
  <si>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</si>
  <si>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</si>
  <si>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</si>
  <si>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</si>
  <si>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</si>
  <si>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</si>
  <si>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</si>
  <si>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</si>
  <si>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</si>
  <si>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</si>
  <si>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</si>
  <si>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</si>
  <si>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</si>
  <si>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</si>
  <si>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</si>
  <si>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</si>
  <si>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</si>
  <si>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</si>
  <si>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</si>
  <si>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</si>
  <si>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</si>
  <si>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</si>
  <si>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</si>
  <si>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</si>
  <si>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</si>
  <si>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</si>
  <si>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</si>
  <si>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</si>
  <si>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</si>
  <si>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</si>
  <si>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</si>
  <si>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</si>
  <si>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</si>
  <si>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</si>
  <si>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</si>
  <si>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</si>
  <si>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</si>
  <si>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</si>
  <si>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</si>
  <si>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</si>
  <si>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</si>
  <si>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</si>
  <si>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</si>
  <si>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</si>
  <si>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</si>
  <si>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</si>
  <si>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</si>
  <si>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</si>
  <si>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</si>
  <si>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</si>
  <si>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</si>
  <si>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</si>
  <si>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</si>
  <si>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</si>
  <si>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</si>
  <si>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</si>
  <si>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</si>
  <si>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</si>
  <si>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</si>
  <si>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</si>
  <si>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</si>
  <si>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</si>
  <si>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</si>
  <si>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</si>
  <si>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</si>
  <si>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</si>
  <si>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</si>
  <si>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</si>
  <si>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</si>
  <si>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</si>
  <si>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</si>
  <si>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</si>
  <si>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</si>
  <si>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</si>
  <si>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</si>
  <si>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</si>
  <si>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</si>
  <si>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</si>
  <si>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</si>
  <si>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</si>
  <si>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</si>
  <si>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</si>
  <si>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</si>
  <si>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</si>
  <si>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</si>
  <si>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</si>
  <si>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</si>
  <si>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</si>
  <si>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</si>
  <si>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</si>
  <si>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</si>
  <si>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ABRIL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</si>
</sst>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87" formatCode="0.0"/>
    <numFmt numFmtId="198" formatCode="[$-C0A]mmm\-yy;@"/>
    <numFmt numFmtId="199" formatCode="#,##0.000"/>
    <numFmt numFmtId="204" formatCode="#,##0.0"/>
  </numFmts>
  <fonts count="50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indexed="10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3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3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3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2" applyFont="1" applyBorder="1" applyAlignment="1">
      <alignment horizontal="left" vertical="center"/>
    </xf>
    <xf numFmtId="2" fontId="41" fillId="0" borderId="0" xfId="2" applyNumberFormat="1" applyFont="1" applyBorder="1" applyAlignment="1">
      <alignment horizontal="center" vertical="center"/>
    </xf>
    <xf numFmtId="0" fontId="1" fillId="0" borderId="0" xfId="2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2" applyNumberFormat="1" applyFont="1" applyBorder="1" applyAlignment="1">
      <alignment horizontal="center" vertical="center"/>
    </xf>
    <xf numFmtId="2" fontId="43" fillId="0" borderId="0" xfId="2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2" applyNumberFormat="1" applyFont="1" applyBorder="1" applyAlignment="1">
      <alignment horizontal="left" vertical="center"/>
    </xf>
    <xf numFmtId="2" fontId="46" fillId="2" borderId="32" xfId="2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8" fillId="0" borderId="0" xfId="0" applyNumberFormat="1" applyFont="1"/>
    <xf numFmtId="0" fontId="47" fillId="0" borderId="0" xfId="2" applyNumberFormat="1" applyFont="1" applyBorder="1" applyAlignment="1">
      <alignment vertical="center"/>
    </xf>
    <xf numFmtId="4" fontId="49" fillId="0" borderId="0" xfId="2" applyNumberFormat="1" applyFont="1" applyBorder="1" applyAlignment="1">
      <alignment vertical="center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2" applyNumberFormat="1" applyFont="1" applyFill="1" applyBorder="1" applyAlignment="1">
      <alignment horizontal="center" vertical="center"/>
    </xf>
    <xf numFmtId="2" fontId="45" fillId="2" borderId="12" xfId="2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4">
    <cellStyle name="ANCLAS,REZONES Y SUS PARTES,DE FUNDICION,DE HIERRO O DE ACERO" xfId="1"/>
    <cellStyle name="Normal" xfId="0" builtinId="0"/>
    <cellStyle name="Normal_Hoja2" xfId="2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69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69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69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69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7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701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7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7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57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57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5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5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4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4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704850</xdr:colOff>
      <xdr:row>3</xdr:row>
      <xdr:rowOff>152400</xdr:rowOff>
    </xdr:to>
    <xdr:pic>
      <xdr:nvPicPr>
        <xdr:cNvPr id="739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8</xdr:col>
      <xdr:colOff>704850</xdr:colOff>
      <xdr:row>57</xdr:row>
      <xdr:rowOff>142875</xdr:rowOff>
    </xdr:to>
    <xdr:pic>
      <xdr:nvPicPr>
        <xdr:cNvPr id="739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436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514350</xdr:colOff>
      <xdr:row>4</xdr:row>
      <xdr:rowOff>0</xdr:rowOff>
    </xdr:to>
    <xdr:pic>
      <xdr:nvPicPr>
        <xdr:cNvPr id="882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495300</xdr:colOff>
      <xdr:row>57</xdr:row>
      <xdr:rowOff>142875</xdr:rowOff>
    </xdr:to>
    <xdr:pic>
      <xdr:nvPicPr>
        <xdr:cNvPr id="882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823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824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825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826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827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828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31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31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66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66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669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67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67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672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5" width="8.7109375" customWidth="1"/>
    <col min="6" max="6" width="9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6.2851562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45383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165758.64336007202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18417.627040008003</v>
      </c>
      <c r="G18" s="89">
        <f>+E18*F18</f>
        <v>165758.64336007202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981583.09244086989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129448.20426543498</v>
      </c>
      <c r="G21" s="89">
        <f>+E21*F21</f>
        <v>349510.15151667449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156067.39282078898</v>
      </c>
      <c r="G22" s="89">
        <f>+E22*F22</f>
        <v>632072.94092419534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5830999.3701120857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171097.399357749</v>
      </c>
      <c r="G26" s="89">
        <f>+E26*F26</f>
        <v>5830999.3701120857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241494.20681717253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12906.714476709156</v>
      </c>
      <c r="G29" s="89">
        <f>+E29*F29</f>
        <v>174240.64543557359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11208.926896933157</v>
      </c>
      <c r="G30" s="89">
        <f>+E30*F30</f>
        <v>67253.561381598935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3094450.3089098237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15773.860124751998</v>
      </c>
      <c r="G33" s="89">
        <f>+E33*F33</f>
        <v>1791910.5101718269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11466.019355087999</v>
      </c>
      <c r="G34" s="89">
        <f>+E34*F34</f>
        <v>1302539.7987379967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10314285.621640025</v>
      </c>
      <c r="K36" s="194"/>
      <c r="L36" s="196"/>
      <c r="M36" s="195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14976342.722621318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1.140625" customWidth="1"/>
    <col min="7" max="12" width="5.7109375" hidden="1" customWidth="1"/>
    <col min="13" max="13" width="11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45383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165758.64336007202</v>
      </c>
      <c r="F19" s="89">
        <f>+E19*'4-presupuesto'!H37</f>
        <v>240681.5501588246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240681.5501588246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349510.15151667449</v>
      </c>
      <c r="F20" s="89">
        <f>+E20*'4-presupuesto'!H37</f>
        <v>507488.74000221142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167471.28420072977</v>
      </c>
      <c r="N20" s="153">
        <f t="shared" ref="N20:N26" si="1">+F20-M20</f>
        <v>340017.45580148161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632072.94092419534</v>
      </c>
      <c r="F21" s="89">
        <f>+E21*'4-presupuesto'!H37</f>
        <v>917769.91022193176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302864.07037323748</v>
      </c>
      <c r="N21" s="153">
        <f>+F21-M21</f>
        <v>614905.83984869428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5830999.3701120857</v>
      </c>
      <c r="F22" s="89">
        <f>+E22*'4-presupuesto'!H37</f>
        <v>8466611.0854027495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2793981.6581829074</v>
      </c>
      <c r="N22" s="153">
        <f t="shared" si="1"/>
        <v>5672629.4272198416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174240.64543557359</v>
      </c>
      <c r="F23" s="89">
        <f>+E23*'4-presupuesto'!H37</f>
        <v>252997.41717245287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212821.42732546738</v>
      </c>
      <c r="N23" s="153">
        <f t="shared" si="1"/>
        <v>40175.989846985496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67253.561381598935</v>
      </c>
      <c r="F24" s="89">
        <f>+E24*'4-presupuesto'!H37</f>
        <v>97652.171126081666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61306.033032954074</v>
      </c>
      <c r="N24" s="153">
        <f t="shared" si="1"/>
        <v>36346.138093127593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1791910.5101718269</v>
      </c>
      <c r="F25" s="89">
        <f>+E25*'4-presupuesto'!H37</f>
        <v>2601854.0607694932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2188679.635919298</v>
      </c>
      <c r="N25" s="153">
        <f t="shared" si="1"/>
        <v>413174.42485019518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1302539.7987379967</v>
      </c>
      <c r="F26" s="89">
        <f>+E26*'4-presupuesto'!H37</f>
        <v>1891287.7877675714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949426.46945932088</v>
      </c>
      <c r="N26" s="153">
        <f t="shared" si="1"/>
        <v>941861.31830825051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8299792.1441274025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4149896.0720637012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  <mergeCell ref="B30:H30"/>
    <mergeCell ref="B44:H44"/>
    <mergeCell ref="B45:H45"/>
    <mergeCell ref="B22:H22"/>
    <mergeCell ref="B24:H24"/>
    <mergeCell ref="B25:H25"/>
    <mergeCell ref="B26:H26"/>
    <mergeCell ref="B43:H43"/>
    <mergeCell ref="B16:H16"/>
    <mergeCell ref="B28:H28"/>
    <mergeCell ref="B19:H19"/>
    <mergeCell ref="B20:H20"/>
    <mergeCell ref="B18:H18"/>
    <mergeCell ref="B21:H21"/>
    <mergeCell ref="B13:H13"/>
    <mergeCell ref="B14:H14"/>
    <mergeCell ref="B6:H7"/>
    <mergeCell ref="B10:H10"/>
    <mergeCell ref="B11:H11"/>
    <mergeCell ref="B12:H1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2024-05-17T14:05:55Z</dcterms:modified>
</cp:coreProperties>
</file>