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8" sheetId="1" r:id="rId1"/>
  </sheets>
  <definedNames>
    <definedName name="_xlnm.Print_Area" localSheetId="0">'Mod.8'!$A$1:$R$52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<sst xmlns="http://schemas.openxmlformats.org/spreadsheetml/2006/main" count="53" uniqueCount="52">
  <si>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</si>
  <si>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</si>
  <si>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</si>
  <si>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</si>
  <si>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</si>
  <si>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</si>
  <si>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</si>
  <si>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</si>
  <si>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</si>
  <si>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</si>
  <si>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</si>
  <si>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</si>
  <si>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</si>
  <si>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</si>
  <si>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</si>
  <si>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</si>
  <si>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</si>
  <si>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</si>
  <si>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</si>
  <si>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</si>
  <si>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</si>
  <si>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</si>
  <si>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</si>
  <si>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</si>
  <si>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</si>
  <si>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</si>
  <si>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</si>
  <si>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</si>
  <si>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</si>
  <si>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</si>
  <si>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</si>
  <si>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</si>
  <si>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</si>
  <si>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</si>
  <si>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</si>
  <si>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</si>
  <si>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</si>
  <si>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</si>
  <si>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</si>
  <si>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</si>
  <si>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</si>
  <si>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</si>
  <si>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</si>
  <si>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</si>
  <si>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</si>
  <si>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</si>
  <si>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</si>
  <si>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</si>
  <si>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</si>
  <si>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</si>
  <si>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</si>
  <si>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Colectiva PB+PA sin ascensor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</si>
</sst>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9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1" width="10.5742187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45383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3" t="s">
        <v>27</v>
      </c>
      <c r="R10" s="46">
        <v>2024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400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7">
        <v>9546.030503103444</v>
      </c>
      <c r="O18" s="41">
        <f>+N18*$P$13+0</f>
        <v>3818412.2012413777</v>
      </c>
      <c r="P18" s="20"/>
      <c r="Q18" s="21"/>
      <c r="R18" s="22">
        <f>+O18/$O$41*100</f>
        <v>1.3100850998790072</v>
      </c>
      <c r="S18" s="8"/>
      <c r="T18" s="12"/>
      <c r="U18" s="52"/>
      <c r="V18" s="54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8">
        <v>7198.239341204226</v>
      </c>
      <c r="O19" s="41">
        <f aca="true" t="shared" si="0" ref="O19:O39">+N19*$P$13+0</f>
        <v>2879295.7364816903</v>
      </c>
      <c r="P19" s="20"/>
      <c r="Q19" s="21"/>
      <c r="R19" s="22">
        <f aca="true" t="shared" si="1" ref="R19:R39">+O19/$O$41*100</f>
        <v>0.9878772232299817</v>
      </c>
      <c r="S19" s="8"/>
      <c r="T19" s="12"/>
      <c r="U19" s="52"/>
      <c r="V19" s="54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8">
        <v>149161.41185629746</v>
      </c>
      <c r="O20" s="41">
        <f t="shared" si="0"/>
        <v>59664564.742518984</v>
      </c>
      <c r="P20" s="20"/>
      <c r="Q20" s="21"/>
      <c r="R20" s="22">
        <f t="shared" si="1"/>
        <v>20.470722682723615</v>
      </c>
      <c r="S20" s="8"/>
      <c r="T20" s="12"/>
      <c r="U20" s="52"/>
      <c r="V20" s="54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8">
        <v>85487.67580908233</v>
      </c>
      <c r="O21" s="41">
        <f t="shared" si="0"/>
        <v>34195070.32363293</v>
      </c>
      <c r="P21" s="20"/>
      <c r="Q21" s="21"/>
      <c r="R21" s="22">
        <f t="shared" si="1"/>
        <v>11.732220032646609</v>
      </c>
      <c r="S21" s="8"/>
      <c r="T21" s="12"/>
      <c r="U21" s="52"/>
      <c r="V21" s="54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8">
        <v>3350.0341591877414</v>
      </c>
      <c r="O22" s="41">
        <f t="shared" si="0"/>
        <v>1340013.6636750966</v>
      </c>
      <c r="P22" s="20"/>
      <c r="Q22" s="21"/>
      <c r="R22" s="22">
        <f t="shared" si="1"/>
        <v>0.45975443244296527</v>
      </c>
      <c r="S22" s="8"/>
      <c r="T22" s="12"/>
      <c r="U22" s="52"/>
      <c r="V22" s="54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8">
        <v>35237.467512947725</v>
      </c>
      <c r="O23" s="41">
        <f t="shared" si="0"/>
        <v>14094987.00517909</v>
      </c>
      <c r="P23" s="20"/>
      <c r="Q23" s="21"/>
      <c r="R23" s="22">
        <f t="shared" si="1"/>
        <v>4.835945279158212</v>
      </c>
      <c r="S23" s="8"/>
      <c r="T23" s="12"/>
      <c r="U23" s="52"/>
      <c r="V23" s="54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8">
        <v>65111.01251037512</v>
      </c>
      <c r="O24" s="41">
        <f t="shared" si="0"/>
        <v>26044405.004150048</v>
      </c>
      <c r="P24" s="20"/>
      <c r="Q24" s="21"/>
      <c r="R24" s="22">
        <f t="shared" si="1"/>
        <v>8.935752646102111</v>
      </c>
      <c r="S24" s="8"/>
      <c r="T24" s="12"/>
      <c r="U24" s="52"/>
      <c r="V24" s="54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8">
        <v>14833.003661379284</v>
      </c>
      <c r="O25" s="41">
        <f t="shared" si="0"/>
        <v>5933201.464551713</v>
      </c>
      <c r="P25" s="20"/>
      <c r="Q25" s="21"/>
      <c r="R25" s="22">
        <f t="shared" si="1"/>
        <v>2.035662580054211</v>
      </c>
      <c r="S25" s="8"/>
      <c r="T25" s="12"/>
      <c r="U25" s="52"/>
      <c r="V25" s="54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8">
        <v>19753.400384493765</v>
      </c>
      <c r="O26" s="41">
        <f t="shared" si="0"/>
        <v>7901360.153797506</v>
      </c>
      <c r="P26" s="20"/>
      <c r="Q26" s="21"/>
      <c r="R26" s="22">
        <f t="shared" si="1"/>
        <v>2.7109315759316197</v>
      </c>
      <c r="S26" s="8"/>
      <c r="T26" s="12"/>
      <c r="U26" s="52"/>
      <c r="V26" s="54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8">
        <v>20593.747311319705</v>
      </c>
      <c r="O27" s="41">
        <f t="shared" si="0"/>
        <v>8237498.924527882</v>
      </c>
      <c r="P27" s="20"/>
      <c r="Q27" s="21"/>
      <c r="R27" s="22">
        <f t="shared" si="1"/>
        <v>2.8262597206726054</v>
      </c>
      <c r="S27" s="8"/>
      <c r="T27" s="12"/>
      <c r="U27" s="52"/>
      <c r="V27" s="54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8">
        <v>32725.737640411753</v>
      </c>
      <c r="O28" s="41">
        <f t="shared" si="0"/>
        <v>13090295.0561647</v>
      </c>
      <c r="P28" s="20"/>
      <c r="Q28" s="21"/>
      <c r="R28" s="22">
        <f t="shared" si="1"/>
        <v>4.4912386621135045</v>
      </c>
      <c r="S28" s="8"/>
      <c r="T28" s="12"/>
      <c r="U28" s="52"/>
      <c r="V28" s="54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8">
        <v>5024.967698005112</v>
      </c>
      <c r="O29" s="41">
        <f t="shared" si="0"/>
        <v>2009987.0792020448</v>
      </c>
      <c r="P29" s="20"/>
      <c r="Q29" s="21"/>
      <c r="R29" s="22">
        <f t="shared" si="1"/>
        <v>0.6896201836344032</v>
      </c>
      <c r="S29" s="8"/>
      <c r="T29" s="12"/>
      <c r="U29" s="52"/>
      <c r="V29" s="54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8">
        <v>97738.36565233527</v>
      </c>
      <c r="O30" s="41">
        <f t="shared" si="0"/>
        <v>39095346.26093411</v>
      </c>
      <c r="P30" s="20"/>
      <c r="Q30" s="21"/>
      <c r="R30" s="22">
        <f t="shared" si="1"/>
        <v>13.413489144626404</v>
      </c>
      <c r="S30" s="8"/>
      <c r="T30" s="12"/>
      <c r="U30" s="52"/>
      <c r="V30" s="54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8">
        <v>11686.24308837562</v>
      </c>
      <c r="O31" s="41">
        <f t="shared" si="0"/>
        <v>4674497.235350248</v>
      </c>
      <c r="P31" s="20"/>
      <c r="Q31" s="21"/>
      <c r="R31" s="22">
        <f t="shared" si="1"/>
        <v>1.603805156359768</v>
      </c>
      <c r="S31" s="8"/>
      <c r="T31" s="12"/>
      <c r="U31" s="52"/>
      <c r="V31" s="54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8">
        <v>26049.55492343924</v>
      </c>
      <c r="O32" s="41">
        <f t="shared" si="0"/>
        <v>10419821.969375696</v>
      </c>
      <c r="P32" s="20"/>
      <c r="Q32" s="21"/>
      <c r="R32" s="22">
        <f t="shared" si="1"/>
        <v>3.575007826822127</v>
      </c>
      <c r="S32" s="8"/>
      <c r="T32" s="12"/>
      <c r="U32" s="52"/>
      <c r="V32" s="54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8">
        <v>46213.877023059074</v>
      </c>
      <c r="O33" s="41">
        <f t="shared" si="0"/>
        <v>18485550.80922363</v>
      </c>
      <c r="P33" s="20"/>
      <c r="Q33" s="21"/>
      <c r="R33" s="22">
        <f t="shared" si="1"/>
        <v>6.342333776941884</v>
      </c>
      <c r="S33" s="8"/>
      <c r="T33" s="12"/>
      <c r="U33" s="52"/>
      <c r="V33" s="54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8">
        <v>46543.73161432536</v>
      </c>
      <c r="O34" s="41">
        <f t="shared" si="0"/>
        <v>18617492.645730145</v>
      </c>
      <c r="P34" s="20"/>
      <c r="Q34" s="21"/>
      <c r="R34" s="22">
        <f t="shared" si="1"/>
        <v>6.387602602031449</v>
      </c>
      <c r="S34" s="8"/>
      <c r="T34" s="12"/>
      <c r="U34" s="52"/>
      <c r="V34" s="54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8">
        <v>14132.303951040209</v>
      </c>
      <c r="O35" s="41">
        <f t="shared" si="0"/>
        <v>5652921.580416083</v>
      </c>
      <c r="P35" s="20"/>
      <c r="Q35" s="21"/>
      <c r="R35" s="22">
        <f t="shared" si="1"/>
        <v>1.9394994419093747</v>
      </c>
      <c r="S35" s="8"/>
      <c r="T35" s="12"/>
      <c r="U35" s="52"/>
      <c r="V35" s="54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9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2"/>
      <c r="V36" s="54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8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2"/>
      <c r="V37" s="54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8">
        <v>32306.697204419048</v>
      </c>
      <c r="O38" s="41">
        <f t="shared" si="0"/>
        <v>12922678.88176762</v>
      </c>
      <c r="P38" s="20"/>
      <c r="Q38" s="21"/>
      <c r="R38" s="22">
        <f t="shared" si="1"/>
        <v>4.433730084986879</v>
      </c>
      <c r="S38" s="8"/>
      <c r="T38" s="12"/>
      <c r="U38" s="52"/>
      <c r="V38" s="54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60">
        <v>5963.781867918</v>
      </c>
      <c r="O39" s="41">
        <f t="shared" si="0"/>
        <v>2385512.7471672</v>
      </c>
      <c r="P39" s="20"/>
      <c r="Q39" s="21"/>
      <c r="R39" s="22">
        <f t="shared" si="1"/>
        <v>0.818461847733245</v>
      </c>
      <c r="S39" s="8"/>
      <c r="T39" s="12"/>
      <c r="U39" s="52"/>
      <c r="V39" s="54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2"/>
      <c r="V40" s="54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291462913.4850879</v>
      </c>
      <c r="P41" s="20"/>
      <c r="Q41" s="21"/>
      <c r="R41" s="22">
        <f>SUM(R18:R39)</f>
        <v>99.99999999999999</v>
      </c>
      <c r="T41" s="12"/>
      <c r="U41" s="52"/>
      <c r="V41" s="55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728657.2837127197</v>
      </c>
      <c r="P42" s="44"/>
      <c r="Q42" s="45"/>
      <c r="R42" s="45"/>
      <c r="T42" s="12"/>
      <c r="U42" s="56"/>
      <c r="V42" s="54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5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423204150.38034767</v>
      </c>
      <c r="P44" s="44"/>
      <c r="Q44" s="45"/>
      <c r="R44" s="45"/>
      <c r="T44" s="12"/>
      <c r="U44" s="52"/>
      <c r="V44" s="55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5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1058010.3759508692</v>
      </c>
      <c r="P46" s="44"/>
      <c r="Q46" s="45"/>
      <c r="R46" s="45"/>
      <c r="T46" s="12"/>
      <c r="U46" s="56"/>
      <c r="V46" s="54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2024-05-15T14:25:03Z</dcterms:modified>
  <cp:category/>
  <cp:version/>
  <cp:contentType/>
  <cp:contentStatus/>
</cp:coreProperties>
</file>