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<sst xmlns="http://schemas.openxmlformats.org/spreadsheetml/2006/main" count="53" uniqueCount="52">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</sst>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2" width="7.421875" style="0" customWidth="1"/>
  </cols>
  <sheetData>
    <row r="5" spans="16:19" ht="33.75" customHeight="1">
      <c r="P5" s="76">
        <v>45413</v>
      </c>
      <c r="Q5" s="76"/>
      <c r="R5" s="76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67" t="s">
        <v>35</v>
      </c>
      <c r="Q9" s="67"/>
      <c r="R9" s="67"/>
    </row>
    <row r="10" spans="1:18" ht="19.5" customHeight="1">
      <c r="A10" s="1" t="s">
        <v>34</v>
      </c>
      <c r="B10" s="11"/>
      <c r="C10" s="11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5"/>
      <c r="Q10" s="50" t="s">
        <v>28</v>
      </c>
      <c r="R10" s="43">
        <v>2024</v>
      </c>
    </row>
    <row r="11" spans="1:18" ht="19.5" customHeight="1">
      <c r="A11" s="63" t="s">
        <v>1</v>
      </c>
      <c r="B11" s="64"/>
      <c r="C11" s="64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2"/>
      <c r="Q11" s="12"/>
      <c r="R11" s="12"/>
    </row>
    <row r="12" spans="1:18" ht="19.5" customHeight="1">
      <c r="A12" s="65" t="s">
        <v>2</v>
      </c>
      <c r="B12" s="66"/>
      <c r="C12" s="66"/>
      <c r="D12" s="72" t="s">
        <v>51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5">
        <v>620</v>
      </c>
      <c r="Q13" s="75"/>
      <c r="R13" s="75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7" t="s">
        <v>47</v>
      </c>
      <c r="O16" s="10" t="s">
        <v>6</v>
      </c>
      <c r="P16" s="68" t="s">
        <v>5</v>
      </c>
      <c r="Q16" s="68"/>
      <c r="R16" s="68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56">
        <v>11441.51675011705</v>
      </c>
      <c r="O18" s="38">
        <f>+N18*$P$13+0</f>
        <v>7093740.385072571</v>
      </c>
      <c r="P18" s="17"/>
      <c r="Q18" s="18"/>
      <c r="R18" s="19">
        <f>+O18/$O$41*100</f>
        <v>1.256171358153172</v>
      </c>
      <c r="S18" s="9"/>
      <c r="T18" s="53"/>
      <c r="U18" s="53"/>
      <c r="V18" s="51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7">
        <v>9836.223228225941</v>
      </c>
      <c r="O19" s="38">
        <f aca="true" t="shared" si="0" ref="O19:O39">+N19*$P$13+0</f>
        <v>6098458.4015000835</v>
      </c>
      <c r="P19" s="17"/>
      <c r="Q19" s="18"/>
      <c r="R19" s="19">
        <f aca="true" t="shared" si="1" ref="R19:R39">+O19/$O$41*100</f>
        <v>1.0799251674015993</v>
      </c>
      <c r="S19" s="9"/>
      <c r="T19" s="53"/>
      <c r="U19" s="53"/>
      <c r="V19" s="51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7">
        <v>149562.00244659232</v>
      </c>
      <c r="O20" s="38">
        <f t="shared" si="0"/>
        <v>92728441.51688723</v>
      </c>
      <c r="P20" s="17"/>
      <c r="Q20" s="18"/>
      <c r="R20" s="19">
        <f t="shared" si="1"/>
        <v>16.420506812571144</v>
      </c>
      <c r="S20" s="9"/>
      <c r="T20" s="53"/>
      <c r="U20" s="53"/>
      <c r="V20" s="51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7">
        <v>33023.19181797399</v>
      </c>
      <c r="O21" s="38">
        <f t="shared" si="0"/>
        <v>20474378.92714387</v>
      </c>
      <c r="P21" s="17"/>
      <c r="Q21" s="18"/>
      <c r="R21" s="19">
        <f t="shared" si="1"/>
        <v>3.625637109355516</v>
      </c>
      <c r="S21" s="9"/>
      <c r="T21" s="53"/>
      <c r="U21" s="53"/>
      <c r="V21" s="51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7">
        <v>4729.641225583344</v>
      </c>
      <c r="O22" s="38">
        <f t="shared" si="0"/>
        <v>2932377.559861673</v>
      </c>
      <c r="P22" s="17"/>
      <c r="Q22" s="18"/>
      <c r="R22" s="19">
        <f t="shared" si="1"/>
        <v>0.5192703005794648</v>
      </c>
      <c r="S22" s="9"/>
      <c r="T22" s="53"/>
      <c r="U22" s="53"/>
      <c r="V22" s="51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7">
        <v>41551.56245723359</v>
      </c>
      <c r="O23" s="38">
        <f t="shared" si="0"/>
        <v>25761968.723484825</v>
      </c>
      <c r="P23" s="17"/>
      <c r="Q23" s="18"/>
      <c r="R23" s="19">
        <f t="shared" si="1"/>
        <v>4.561972314095112</v>
      </c>
      <c r="S23" s="9"/>
      <c r="T23" s="53"/>
      <c r="U23" s="53"/>
      <c r="V23" s="51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7">
        <v>31579.045081961973</v>
      </c>
      <c r="O24" s="38">
        <f t="shared" si="0"/>
        <v>19579007.950816423</v>
      </c>
      <c r="P24" s="17"/>
      <c r="Q24" s="18"/>
      <c r="R24" s="19">
        <f t="shared" si="1"/>
        <v>3.46708332611431</v>
      </c>
      <c r="S24" s="9"/>
      <c r="T24" s="53"/>
      <c r="U24" s="53"/>
      <c r="V24" s="51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7">
        <v>17208.15105094676</v>
      </c>
      <c r="O25" s="38">
        <f t="shared" si="0"/>
        <v>10669053.65158699</v>
      </c>
      <c r="P25" s="17"/>
      <c r="Q25" s="18"/>
      <c r="R25" s="19">
        <f t="shared" si="1"/>
        <v>1.889293784126268</v>
      </c>
      <c r="S25" s="9"/>
      <c r="T25" s="53"/>
      <c r="U25" s="53"/>
      <c r="V25" s="51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7">
        <v>29520.598322825568</v>
      </c>
      <c r="O26" s="38">
        <f t="shared" si="0"/>
        <v>18302770.96015185</v>
      </c>
      <c r="P26" s="17"/>
      <c r="Q26" s="18"/>
      <c r="R26" s="19">
        <f t="shared" si="1"/>
        <v>3.24108515492919</v>
      </c>
      <c r="S26" s="9"/>
      <c r="T26" s="53"/>
      <c r="U26" s="53"/>
      <c r="V26" s="51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7">
        <v>10327.927908329384</v>
      </c>
      <c r="O27" s="38">
        <f t="shared" si="0"/>
        <v>6403315.303164219</v>
      </c>
      <c r="P27" s="17"/>
      <c r="Q27" s="18"/>
      <c r="R27" s="19">
        <f t="shared" si="1"/>
        <v>1.1339097351215648</v>
      </c>
      <c r="S27" s="9"/>
      <c r="T27" s="53"/>
      <c r="U27" s="53"/>
      <c r="V27" s="51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7">
        <v>59751.3538149445</v>
      </c>
      <c r="O28" s="38">
        <f t="shared" si="0"/>
        <v>37045839.36526559</v>
      </c>
      <c r="P28" s="17"/>
      <c r="Q28" s="18"/>
      <c r="R28" s="19">
        <f t="shared" si="1"/>
        <v>6.560138914488036</v>
      </c>
      <c r="S28" s="9"/>
      <c r="T28" s="53"/>
      <c r="U28" s="53"/>
      <c r="V28" s="51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7">
        <v>3110.7436844197255</v>
      </c>
      <c r="O29" s="38">
        <f t="shared" si="0"/>
        <v>1928661.0843402299</v>
      </c>
      <c r="P29" s="17"/>
      <c r="Q29" s="18"/>
      <c r="R29" s="19">
        <f t="shared" si="1"/>
        <v>0.34153051595051437</v>
      </c>
      <c r="S29" s="9"/>
      <c r="T29" s="53"/>
      <c r="U29" s="53"/>
      <c r="V29" s="51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7">
        <v>306216.64085357223</v>
      </c>
      <c r="O30" s="38">
        <f t="shared" si="0"/>
        <v>189854317.32921478</v>
      </c>
      <c r="P30" s="17"/>
      <c r="Q30" s="18"/>
      <c r="R30" s="19">
        <f t="shared" si="1"/>
        <v>33.6197186117128</v>
      </c>
      <c r="S30" s="9"/>
      <c r="T30" s="53"/>
      <c r="U30" s="53"/>
      <c r="V30" s="51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7">
        <v>36927.94201263974</v>
      </c>
      <c r="O31" s="38">
        <f t="shared" si="0"/>
        <v>22895324.04783664</v>
      </c>
      <c r="P31" s="17"/>
      <c r="Q31" s="18"/>
      <c r="R31" s="19">
        <f t="shared" si="1"/>
        <v>4.054342102094521</v>
      </c>
      <c r="S31" s="9"/>
      <c r="T31" s="53"/>
      <c r="U31" s="53"/>
      <c r="V31" s="51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7">
        <v>23864.595918612686</v>
      </c>
      <c r="O32" s="38">
        <f t="shared" si="0"/>
        <v>14796049.469539866</v>
      </c>
      <c r="P32" s="17"/>
      <c r="Q32" s="18"/>
      <c r="R32" s="19">
        <f t="shared" si="1"/>
        <v>2.6201090748351747</v>
      </c>
      <c r="S32" s="9"/>
      <c r="T32" s="53"/>
      <c r="U32" s="53"/>
      <c r="V32" s="51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7">
        <v>70258.31283764834</v>
      </c>
      <c r="O33" s="38">
        <f t="shared" si="0"/>
        <v>43560153.959341966</v>
      </c>
      <c r="P33" s="17"/>
      <c r="Q33" s="18"/>
      <c r="R33" s="19">
        <f t="shared" si="1"/>
        <v>7.713704588853243</v>
      </c>
      <c r="S33" s="9"/>
      <c r="T33" s="53"/>
      <c r="U33" s="53"/>
      <c r="V33" s="51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7">
        <v>48048.3244499698</v>
      </c>
      <c r="O34" s="38">
        <f t="shared" si="0"/>
        <v>29789961.158981275</v>
      </c>
      <c r="P34" s="17"/>
      <c r="Q34" s="18"/>
      <c r="R34" s="19">
        <f t="shared" si="1"/>
        <v>5.275255921002374</v>
      </c>
      <c r="S34" s="9"/>
      <c r="T34" s="53"/>
      <c r="U34" s="53"/>
      <c r="V34" s="51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7">
        <v>9136.285497561179</v>
      </c>
      <c r="O35" s="38">
        <f t="shared" si="0"/>
        <v>5664497.0084879305</v>
      </c>
      <c r="P35" s="17"/>
      <c r="Q35" s="18"/>
      <c r="R35" s="19">
        <f t="shared" si="1"/>
        <v>1.0030785614004492</v>
      </c>
      <c r="S35" s="9"/>
      <c r="T35" s="53"/>
      <c r="U35" s="53"/>
      <c r="V35" s="51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8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3"/>
      <c r="U36" s="53"/>
      <c r="V36" s="51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7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3"/>
      <c r="U37" s="53"/>
      <c r="V37" s="51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7">
        <v>10311.77835675101</v>
      </c>
      <c r="O38" s="38">
        <f t="shared" si="0"/>
        <v>6393302.581185627</v>
      </c>
      <c r="P38" s="17"/>
      <c r="Q38" s="18"/>
      <c r="R38" s="19">
        <f t="shared" si="1"/>
        <v>1.1321366656428558</v>
      </c>
      <c r="S38" s="9"/>
      <c r="T38" s="53"/>
      <c r="U38" s="53"/>
      <c r="V38" s="51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9">
        <v>4418.68282867742</v>
      </c>
      <c r="O39" s="38">
        <f t="shared" si="0"/>
        <v>2739583.3537800005</v>
      </c>
      <c r="P39" s="17"/>
      <c r="Q39" s="18"/>
      <c r="R39" s="19">
        <f t="shared" si="1"/>
        <v>0.4851299815726818</v>
      </c>
      <c r="S39" s="9"/>
      <c r="T39" s="53"/>
      <c r="U39" s="53"/>
      <c r="V39" s="51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4"/>
      <c r="U40" s="54"/>
      <c r="V40" s="51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564711202.7376437</v>
      </c>
      <c r="P41" s="17"/>
      <c r="Q41" s="18"/>
      <c r="R41" s="19">
        <f>SUM(R18:R39)</f>
        <v>99.99999999999999</v>
      </c>
      <c r="T41" s="54"/>
      <c r="U41" s="54"/>
      <c r="V41" s="52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910824.5205445866</v>
      </c>
      <c r="P42" s="41"/>
      <c r="Q42" s="42"/>
      <c r="R42" s="42"/>
      <c r="S42" s="49"/>
      <c r="T42" s="54"/>
      <c r="U42" s="60"/>
      <c r="V42" s="55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4"/>
      <c r="U43" s="53"/>
      <c r="V43" s="52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819960666.3750588</v>
      </c>
      <c r="P44" s="41"/>
      <c r="Q44" s="42"/>
      <c r="R44" s="42"/>
      <c r="T44" s="54"/>
      <c r="U44" s="53"/>
      <c r="V44" s="52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4"/>
      <c r="U45" s="53"/>
      <c r="V45" s="52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1322517.20383074</v>
      </c>
      <c r="P46" s="41"/>
      <c r="Q46" s="42"/>
      <c r="R46" s="42"/>
      <c r="S46" s="49"/>
      <c r="T46" s="54"/>
      <c r="U46" s="60"/>
      <c r="V46" s="5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2024-06-14T21:48:02Z</dcterms:modified>
  <cp:category/>
  <cp:version/>
  <cp:contentType/>
  <cp:contentStatus/>
</cp:coreProperties>
</file>