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<sst xmlns="http://schemas.openxmlformats.org/spreadsheetml/2006/main" count="53" uniqueCount="52">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</sst>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9.710937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7">
        <v>45413</v>
      </c>
      <c r="Q5" s="67"/>
      <c r="R5" s="67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4" t="s">
        <v>0</v>
      </c>
      <c r="B9" s="75"/>
      <c r="C9" s="76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4" t="s">
        <v>35</v>
      </c>
      <c r="Q9" s="64"/>
      <c r="R9" s="64"/>
    </row>
    <row r="10" spans="1:18" ht="19.5" customHeight="1">
      <c r="A10" s="1" t="s">
        <v>34</v>
      </c>
      <c r="B10" s="14"/>
      <c r="C10" s="14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6"/>
      <c r="Q10" s="54" t="s">
        <v>28</v>
      </c>
      <c r="R10" s="46">
        <v>2024</v>
      </c>
    </row>
    <row r="11" spans="1:18" ht="19.5" customHeight="1">
      <c r="A11" s="84" t="s">
        <v>1</v>
      </c>
      <c r="B11" s="85"/>
      <c r="C11" s="85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5"/>
      <c r="Q11" s="15"/>
      <c r="R11" s="15"/>
    </row>
    <row r="12" spans="1:18" ht="19.5" customHeight="1">
      <c r="A12" s="65" t="s">
        <v>2</v>
      </c>
      <c r="B12" s="66"/>
      <c r="C12" s="66"/>
      <c r="D12" s="78" t="s">
        <v>51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64" t="s">
        <v>43</v>
      </c>
      <c r="Q12" s="64"/>
      <c r="R12" s="64"/>
    </row>
    <row r="13" spans="1:18" ht="19.5" customHeight="1">
      <c r="A13" s="65" t="s">
        <v>3</v>
      </c>
      <c r="B13" s="66"/>
      <c r="C13" s="66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81">
        <v>5335</v>
      </c>
      <c r="Q13" s="81"/>
      <c r="R13" s="81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2" t="s">
        <v>33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50" t="s">
        <v>47</v>
      </c>
      <c r="O16" s="13" t="s">
        <v>6</v>
      </c>
      <c r="P16" s="77" t="s">
        <v>5</v>
      </c>
      <c r="Q16" s="77"/>
      <c r="R16" s="77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9">
        <v>7107.102506518742</v>
      </c>
      <c r="O18" s="41">
        <f>+N18*$P$13+0</f>
        <v>37916391.87227749</v>
      </c>
      <c r="P18" s="20"/>
      <c r="Q18" s="21"/>
      <c r="R18" s="22">
        <f>+O18/$O$41*100</f>
        <v>0.8147416798914018</v>
      </c>
      <c r="S18" s="8"/>
      <c r="T18" s="12"/>
      <c r="U18" s="52"/>
      <c r="V18" s="55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0">
        <v>13735.826115045153</v>
      </c>
      <c r="O19" s="41">
        <f aca="true" t="shared" si="0" ref="O19:O39">+N19*$P$13+0</f>
        <v>73280632.32376589</v>
      </c>
      <c r="P19" s="20"/>
      <c r="Q19" s="21"/>
      <c r="R19" s="22">
        <f aca="true" t="shared" si="1" ref="R19:R39">+O19/$O$41*100</f>
        <v>1.5746431169950597</v>
      </c>
      <c r="S19" s="8"/>
      <c r="T19" s="12"/>
      <c r="U19" s="52"/>
      <c r="V19" s="55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60">
        <v>171583.46784294292</v>
      </c>
      <c r="O20" s="41">
        <f t="shared" si="0"/>
        <v>915397800.9421005</v>
      </c>
      <c r="P20" s="20"/>
      <c r="Q20" s="21"/>
      <c r="R20" s="22">
        <f t="shared" si="1"/>
        <v>19.669929159418825</v>
      </c>
      <c r="S20" s="8"/>
      <c r="T20" s="12"/>
      <c r="U20" s="52"/>
      <c r="V20" s="55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0">
        <v>32568.269373454943</v>
      </c>
      <c r="O21" s="41">
        <f t="shared" si="0"/>
        <v>173751717.10738212</v>
      </c>
      <c r="P21" s="20"/>
      <c r="Q21" s="21"/>
      <c r="R21" s="22">
        <f t="shared" si="1"/>
        <v>3.7335505539910696</v>
      </c>
      <c r="S21" s="8"/>
      <c r="T21" s="12"/>
      <c r="U21" s="52"/>
      <c r="V21" s="55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0">
        <v>3114.0983632429434</v>
      </c>
      <c r="O22" s="41">
        <f t="shared" si="0"/>
        <v>16613714.767901102</v>
      </c>
      <c r="P22" s="20"/>
      <c r="Q22" s="21"/>
      <c r="R22" s="22">
        <f t="shared" si="1"/>
        <v>0.3569929840590416</v>
      </c>
      <c r="S22" s="8"/>
      <c r="T22" s="12"/>
      <c r="U22" s="52"/>
      <c r="V22" s="55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60">
        <v>7112.724544187163</v>
      </c>
      <c r="O23" s="41">
        <f t="shared" si="0"/>
        <v>37946385.44323851</v>
      </c>
      <c r="P23" s="20"/>
      <c r="Q23" s="21"/>
      <c r="R23" s="22">
        <f t="shared" si="1"/>
        <v>0.8153861771967635</v>
      </c>
      <c r="S23" s="8"/>
      <c r="T23" s="12"/>
      <c r="U23" s="52"/>
      <c r="V23" s="55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0">
        <v>28527.426210605885</v>
      </c>
      <c r="O24" s="41">
        <f t="shared" si="0"/>
        <v>152193818.8335824</v>
      </c>
      <c r="P24" s="20"/>
      <c r="Q24" s="21"/>
      <c r="R24" s="22">
        <f t="shared" si="1"/>
        <v>3.2703177043652722</v>
      </c>
      <c r="S24" s="8"/>
      <c r="T24" s="12"/>
      <c r="U24" s="52"/>
      <c r="V24" s="55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60">
        <v>12041.493023992256</v>
      </c>
      <c r="O25" s="41">
        <f t="shared" si="0"/>
        <v>64241365.28299869</v>
      </c>
      <c r="P25" s="20"/>
      <c r="Q25" s="21"/>
      <c r="R25" s="22">
        <f t="shared" si="1"/>
        <v>1.3804087173035027</v>
      </c>
      <c r="S25" s="8"/>
      <c r="T25" s="12"/>
      <c r="U25" s="52"/>
      <c r="V25" s="55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60">
        <v>25390.736721070047</v>
      </c>
      <c r="O26" s="41">
        <f t="shared" si="0"/>
        <v>135459580.4069087</v>
      </c>
      <c r="P26" s="20"/>
      <c r="Q26" s="21"/>
      <c r="R26" s="22">
        <f t="shared" si="1"/>
        <v>2.910734926199612</v>
      </c>
      <c r="S26" s="8"/>
      <c r="T26" s="12"/>
      <c r="U26" s="52"/>
      <c r="V26" s="55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60">
        <v>9589.67866864375</v>
      </c>
      <c r="O27" s="41">
        <f t="shared" si="0"/>
        <v>51160935.6972144</v>
      </c>
      <c r="P27" s="20"/>
      <c r="Q27" s="21"/>
      <c r="R27" s="22">
        <f t="shared" si="1"/>
        <v>1.0993384295418906</v>
      </c>
      <c r="S27" s="8"/>
      <c r="T27" s="12"/>
      <c r="U27" s="52"/>
      <c r="V27" s="55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60">
        <v>41127.39037296266</v>
      </c>
      <c r="O28" s="41">
        <f t="shared" si="0"/>
        <v>219414627.63975582</v>
      </c>
      <c r="P28" s="20"/>
      <c r="Q28" s="21"/>
      <c r="R28" s="22">
        <f t="shared" si="1"/>
        <v>4.714748252369068</v>
      </c>
      <c r="S28" s="8"/>
      <c r="T28" s="12"/>
      <c r="U28" s="52"/>
      <c r="V28" s="55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0">
        <v>5098.235254819004</v>
      </c>
      <c r="O29" s="41">
        <f t="shared" si="0"/>
        <v>27199085.084459387</v>
      </c>
      <c r="P29" s="20"/>
      <c r="Q29" s="21"/>
      <c r="R29" s="22">
        <f t="shared" si="1"/>
        <v>0.5844498165297217</v>
      </c>
      <c r="S29" s="8"/>
      <c r="T29" s="12"/>
      <c r="U29" s="52"/>
      <c r="V29" s="55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60">
        <v>139370.9078802345</v>
      </c>
      <c r="O30" s="41">
        <f t="shared" si="0"/>
        <v>743543793.541051</v>
      </c>
      <c r="P30" s="20"/>
      <c r="Q30" s="21"/>
      <c r="R30" s="22">
        <f t="shared" si="1"/>
        <v>15.977156303877857</v>
      </c>
      <c r="S30" s="8"/>
      <c r="T30" s="12"/>
      <c r="U30" s="52"/>
      <c r="V30" s="55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60">
        <v>114552.11681807766</v>
      </c>
      <c r="O31" s="41">
        <f t="shared" si="0"/>
        <v>611135543.2244443</v>
      </c>
      <c r="P31" s="20"/>
      <c r="Q31" s="21"/>
      <c r="R31" s="22">
        <f t="shared" si="1"/>
        <v>13.13198789603395</v>
      </c>
      <c r="S31" s="8"/>
      <c r="T31" s="12"/>
      <c r="U31" s="52"/>
      <c r="V31" s="55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60">
        <v>17609.56666580433</v>
      </c>
      <c r="O32" s="41">
        <f t="shared" si="0"/>
        <v>93947038.1620661</v>
      </c>
      <c r="P32" s="20"/>
      <c r="Q32" s="21"/>
      <c r="R32" s="22">
        <f t="shared" si="1"/>
        <v>2.0187197123296783</v>
      </c>
      <c r="S32" s="8"/>
      <c r="T32" s="12"/>
      <c r="U32" s="52"/>
      <c r="V32" s="55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60">
        <v>123268.28021833778</v>
      </c>
      <c r="O33" s="41">
        <f t="shared" si="0"/>
        <v>657636274.9648321</v>
      </c>
      <c r="P33" s="20"/>
      <c r="Q33" s="21"/>
      <c r="R33" s="22">
        <f t="shared" si="1"/>
        <v>14.13118856950424</v>
      </c>
      <c r="S33" s="8"/>
      <c r="T33" s="12"/>
      <c r="U33" s="52"/>
      <c r="V33" s="55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60">
        <v>64417.17041832436</v>
      </c>
      <c r="O34" s="41">
        <f t="shared" si="0"/>
        <v>343665604.18176043</v>
      </c>
      <c r="P34" s="20"/>
      <c r="Q34" s="21"/>
      <c r="R34" s="22">
        <f t="shared" si="1"/>
        <v>7.384634398102147</v>
      </c>
      <c r="S34" s="8"/>
      <c r="T34" s="12"/>
      <c r="U34" s="52"/>
      <c r="V34" s="55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60">
        <v>10617.613886575316</v>
      </c>
      <c r="O35" s="41">
        <f t="shared" si="0"/>
        <v>56644970.08487932</v>
      </c>
      <c r="P35" s="20"/>
      <c r="Q35" s="21"/>
      <c r="R35" s="22">
        <f t="shared" si="1"/>
        <v>1.2171785290070287</v>
      </c>
      <c r="S35" s="8"/>
      <c r="T35" s="12"/>
      <c r="U35" s="52"/>
      <c r="V35" s="55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61">
        <v>5820.7839552909845</v>
      </c>
      <c r="O36" s="41">
        <f>+N36*$P$13+0</f>
        <v>31053882.401477404</v>
      </c>
      <c r="P36" s="20"/>
      <c r="Q36" s="21"/>
      <c r="R36" s="22">
        <f t="shared" si="1"/>
        <v>0.6672811168361313</v>
      </c>
      <c r="S36" s="8"/>
      <c r="T36" s="12"/>
      <c r="U36" s="52"/>
      <c r="V36" s="55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60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5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60">
        <v>34403.564238862506</v>
      </c>
      <c r="O38" s="41">
        <f t="shared" si="0"/>
        <v>183543015.21433148</v>
      </c>
      <c r="P38" s="20"/>
      <c r="Q38" s="21"/>
      <c r="R38" s="22">
        <f t="shared" si="1"/>
        <v>3.943944483214226</v>
      </c>
      <c r="S38" s="8"/>
      <c r="T38" s="12"/>
      <c r="U38" s="52"/>
      <c r="V38" s="55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2">
        <v>5257.15035247254</v>
      </c>
      <c r="O39" s="41">
        <f t="shared" si="0"/>
        <v>28046897.130441003</v>
      </c>
      <c r="P39" s="20"/>
      <c r="Q39" s="21"/>
      <c r="R39" s="22">
        <f t="shared" si="1"/>
        <v>0.6026674732335038</v>
      </c>
      <c r="S39" s="8"/>
      <c r="T39" s="12"/>
      <c r="U39" s="52"/>
      <c r="V39" s="55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5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4653793074.306869</v>
      </c>
      <c r="P41" s="20"/>
      <c r="Q41" s="21"/>
      <c r="R41" s="22">
        <f>SUM(R18:R39)</f>
        <v>100</v>
      </c>
      <c r="T41" s="12"/>
      <c r="U41" s="52"/>
      <c r="V41" s="56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872313.6034314656</v>
      </c>
      <c r="P42" s="44"/>
      <c r="Q42" s="45"/>
      <c r="R42" s="45"/>
      <c r="T42" s="12"/>
      <c r="U42" s="63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3"/>
      <c r="V43" s="56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6757307543.893574</v>
      </c>
      <c r="P44" s="44"/>
      <c r="Q44" s="45"/>
      <c r="R44" s="45"/>
      <c r="T44" s="12"/>
      <c r="U44" s="53"/>
      <c r="V44" s="56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3"/>
      <c r="V45" s="56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1266599.352182488</v>
      </c>
      <c r="P46" s="44"/>
      <c r="Q46" s="45"/>
      <c r="R46" s="45"/>
      <c r="T46" s="12"/>
      <c r="U46" s="63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2024-06-14T21:50:21Z</dcterms:modified>
  <cp:category/>
  <cp:version/>
  <cp:contentType/>
  <cp:contentStatus/>
</cp:coreProperties>
</file>