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12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H28" i="2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I40" i="1"/>
  <c r="I42" i="1"/>
  <c r="J41" i="1"/>
  <c r="E34" i="2"/>
  <c r="G34" i="2"/>
  <c r="E26" i="8"/>
  <c r="F26" i="8"/>
  <c r="M26" i="8"/>
  <c r="I43" i="1"/>
  <c r="N38" i="8"/>
  <c r="E23" i="8"/>
  <c r="F23" i="8"/>
  <c r="N26" i="8"/>
  <c r="E25" i="8"/>
  <c r="F25" i="8"/>
  <c r="M23" i="8"/>
  <c r="N23" i="8"/>
  <c r="M24" i="8"/>
  <c r="N24" i="8"/>
  <c r="M22" i="8"/>
  <c r="N22" i="8"/>
  <c r="M21" i="8"/>
  <c r="N21" i="8"/>
  <c r="M20" i="8"/>
  <c r="N20" i="8"/>
  <c r="H20" i="2"/>
  <c r="H36" i="2"/>
  <c r="M19" i="8"/>
  <c r="N19" i="8"/>
  <c r="M25" i="8"/>
  <c r="N25" i="8"/>
  <c r="N28" i="8"/>
  <c r="N30" i="8"/>
  <c r="H38" i="2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<sst xmlns="http://schemas.openxmlformats.org/spreadsheetml/2006/main" count="258" uniqueCount="189">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</sst>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0.0"/>
    <numFmt numFmtId="189" formatCode="0.00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4" fontId="49" fillId="0" borderId="0" xfId="2" applyNumberFormat="1" applyFont="1" applyBorder="1" applyAlignment="1">
      <alignment vertical="center"/>
    </xf>
    <xf numFmtId="189" fontId="47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74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74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74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74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4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4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8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8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60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60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6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6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6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6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40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40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438150</xdr:colOff>
      <xdr:row>4</xdr:row>
      <xdr:rowOff>0</xdr:rowOff>
    </xdr:to>
    <xdr:pic>
      <xdr:nvPicPr>
        <xdr:cNvPr id="888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419100</xdr:colOff>
      <xdr:row>57</xdr:row>
      <xdr:rowOff>142875</xdr:rowOff>
    </xdr:to>
    <xdr:pic>
      <xdr:nvPicPr>
        <xdr:cNvPr id="888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87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88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89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90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91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92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2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2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71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71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717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71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71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720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K52" sqref="K52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topLeftCell="A19" zoomScale="150" zoomScaleNormal="150" workbookViewId="0">
      <selection activeCell="G20" sqref="G20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topLeftCell="A28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45627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246993.83463132003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27443.759403480002</v>
      </c>
      <c r="G18" s="89">
        <f>+E18*F18</f>
        <v>246993.83463132003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1234632.2046873574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153576.43685846645</v>
      </c>
      <c r="G21" s="89">
        <f>+E21*F21</f>
        <v>414656.37951785943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202463.16670851799</v>
      </c>
      <c r="G22" s="89">
        <f>+E22*F22</f>
        <v>819975.82516949787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7658330.2147780685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224716.26217071799</v>
      </c>
      <c r="G26" s="89">
        <f>+E26*F26</f>
        <v>7658330.2147780685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280713.81508550758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15044.262153429107</v>
      </c>
      <c r="G29" s="89">
        <f>+E29*F29</f>
        <v>203097.53907129294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12936.046002369107</v>
      </c>
      <c r="G30" s="89">
        <f>+E30*F30</f>
        <v>77616.276014214644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4320988.9589027436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22097.599643824189</v>
      </c>
      <c r="G33" s="89">
        <f>+E33*F33</f>
        <v>2510287.319538428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15939.27499440419</v>
      </c>
      <c r="G34" s="89">
        <f>+E34*F34</f>
        <v>1810701.6393643159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13741659.028084997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19952888.90877942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2.28515625" bestFit="1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45627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246993.83463132003</v>
      </c>
      <c r="F19" s="89">
        <f>+E19*'4-presupuesto'!H37</f>
        <v>358635.04788467672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358635.04788467672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414656.37951785943</v>
      </c>
      <c r="F20" s="89">
        <f>+E20*'4-presupuesto'!H37</f>
        <v>602081.06305993197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198686.75080977756</v>
      </c>
      <c r="N20" s="153">
        <f t="shared" ref="N20:N26" si="1">+F20-M20</f>
        <v>403394.31225015444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819975.82516949787</v>
      </c>
      <c r="F21" s="89">
        <f>+E21*'4-presupuesto'!H37</f>
        <v>1190604.8981461111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392899.61638821667</v>
      </c>
      <c r="N21" s="153">
        <f>+F21-M21</f>
        <v>797705.28175789444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7658330.2147780685</v>
      </c>
      <c r="F22" s="89">
        <f>+E22*'4-presupuesto'!H37</f>
        <v>11119895.471857756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3669565.5057130596</v>
      </c>
      <c r="N22" s="153">
        <f t="shared" si="1"/>
        <v>7450329.9661446968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203097.53907129294</v>
      </c>
      <c r="F23" s="89">
        <f>+E23*'4-presupuesto'!H37</f>
        <v>294897.62673151738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248067.88360655244</v>
      </c>
      <c r="N23" s="153">
        <f t="shared" si="1"/>
        <v>46829.743124964938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77616.276014214644</v>
      </c>
      <c r="F24" s="89">
        <f>+E24*'4-presupuesto'!H37</f>
        <v>112698.83277263968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70752.327214663193</v>
      </c>
      <c r="N24" s="153">
        <f t="shared" si="1"/>
        <v>41946.505557976488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2510287.319538428</v>
      </c>
      <c r="F25" s="89">
        <f>+E25*'4-presupuesto'!H37</f>
        <v>3644937.1879697978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3066121.162520194</v>
      </c>
      <c r="N25" s="153">
        <f t="shared" si="1"/>
        <v>578816.0254496038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1810701.6393643159</v>
      </c>
      <c r="F26" s="89">
        <f>+E26*'4-presupuesto'!H37</f>
        <v>2629138.7803569869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1319827.6677392074</v>
      </c>
      <c r="N26" s="153">
        <f t="shared" si="1"/>
        <v>1309311.1126177795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10986967.994787749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5493483.9973938745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2025-01-20T14:45:44Z</dcterms:modified>
</cp:coreProperties>
</file>